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272~1\AppData\Local\Temp\Rar$DIa15248.40710\"/>
    </mc:Choice>
  </mc:AlternateContent>
  <xr:revisionPtr revIDLastSave="0" documentId="13_ncr:1_{26C90D1D-B63B-4486-B1ED-E487AFF360E2}" xr6:coauthVersionLast="36" xr6:coauthVersionMax="47" xr10:uidLastSave="{00000000-0000-0000-0000-000000000000}"/>
  <bookViews>
    <workbookView xWindow="0" yWindow="0" windowWidth="28800" windowHeight="12225" activeTab="1" xr2:uid="{00000000-000D-0000-FFFF-FFFF00000000}"/>
  </bookViews>
  <sheets>
    <sheet name="7-11" sheetId="1" r:id="rId1"/>
    <sheet name="12+" sheetId="2" r:id="rId2"/>
    <sheet name="Лист1" sheetId="3" r:id="rId3"/>
  </sheets>
  <calcPr calcId="191029" iterateDelta="1E-4"/>
</workbook>
</file>

<file path=xl/calcChain.xml><?xml version="1.0" encoding="utf-8"?>
<calcChain xmlns="http://schemas.openxmlformats.org/spreadsheetml/2006/main">
  <c r="H213" i="2" l="1"/>
  <c r="H226" i="2"/>
  <c r="D226" i="2"/>
  <c r="D213" i="2"/>
  <c r="H205" i="2"/>
  <c r="D205" i="2"/>
  <c r="D199" i="2"/>
  <c r="H199" i="2"/>
  <c r="G199" i="2"/>
  <c r="F199" i="2"/>
  <c r="E199" i="2"/>
  <c r="D204" i="1"/>
  <c r="D168" i="2"/>
  <c r="D160" i="2"/>
  <c r="D132" i="2" l="1"/>
  <c r="D114" i="1"/>
  <c r="D72" i="1"/>
  <c r="D57" i="1"/>
  <c r="D13" i="2"/>
  <c r="D12" i="1"/>
  <c r="H45" i="2" l="1"/>
  <c r="D27" i="2"/>
  <c r="D22" i="2"/>
  <c r="D35" i="1"/>
  <c r="G226" i="2"/>
  <c r="H221" i="2"/>
  <c r="H227" i="2" s="1"/>
  <c r="G221" i="2"/>
  <c r="F221" i="2"/>
  <c r="E221" i="2"/>
  <c r="D221" i="2"/>
  <c r="D227" i="2" s="1"/>
  <c r="G213" i="2"/>
  <c r="F213" i="2"/>
  <c r="E213" i="2"/>
  <c r="H110" i="2"/>
  <c r="G110" i="2"/>
  <c r="F110" i="2"/>
  <c r="E110" i="2"/>
  <c r="D110" i="2"/>
  <c r="D116" i="2" s="1"/>
  <c r="G132" i="2"/>
  <c r="H132" i="2"/>
  <c r="F132" i="2"/>
  <c r="E132" i="2"/>
  <c r="H26" i="1"/>
  <c r="G26" i="1"/>
  <c r="F26" i="1"/>
  <c r="E26" i="1"/>
  <c r="D26" i="1"/>
  <c r="H93" i="1"/>
  <c r="G93" i="1"/>
  <c r="F93" i="1"/>
  <c r="E93" i="1"/>
  <c r="D93" i="1"/>
  <c r="H71" i="1"/>
  <c r="G71" i="1"/>
  <c r="F71" i="1"/>
  <c r="E71" i="1"/>
  <c r="D71" i="1"/>
  <c r="H175" i="1"/>
  <c r="H189" i="1"/>
  <c r="G189" i="1"/>
  <c r="F189" i="1"/>
  <c r="E189" i="1"/>
  <c r="D189" i="1"/>
  <c r="H122" i="1"/>
  <c r="D131" i="1"/>
  <c r="H35" i="1"/>
  <c r="G35" i="1"/>
  <c r="F35" i="1"/>
  <c r="E35" i="1"/>
  <c r="D21" i="1"/>
  <c r="H21" i="1"/>
  <c r="G21" i="1"/>
  <c r="F21" i="1"/>
  <c r="E21" i="1"/>
  <c r="H12" i="1"/>
  <c r="G12" i="1"/>
  <c r="F12" i="1"/>
  <c r="E12" i="1"/>
  <c r="H153" i="1"/>
  <c r="G122" i="1"/>
  <c r="D167" i="1"/>
  <c r="F226" i="2"/>
  <c r="E226" i="2"/>
  <c r="H204" i="2"/>
  <c r="G204" i="2"/>
  <c r="F204" i="2"/>
  <c r="E204" i="2"/>
  <c r="D204" i="2"/>
  <c r="H190" i="2"/>
  <c r="G190" i="2"/>
  <c r="F190" i="2"/>
  <c r="E190" i="2"/>
  <c r="D190" i="2"/>
  <c r="H181" i="2"/>
  <c r="G181" i="2"/>
  <c r="F181" i="2"/>
  <c r="E181" i="2"/>
  <c r="H176" i="2"/>
  <c r="G176" i="2"/>
  <c r="F176" i="2"/>
  <c r="E176" i="2"/>
  <c r="D176" i="2"/>
  <c r="H168" i="2"/>
  <c r="G168" i="2"/>
  <c r="F168" i="2"/>
  <c r="E168" i="2"/>
  <c r="H159" i="2"/>
  <c r="G159" i="2"/>
  <c r="F159" i="2"/>
  <c r="E159" i="2"/>
  <c r="D159" i="2"/>
  <c r="H154" i="2"/>
  <c r="G154" i="2"/>
  <c r="F154" i="2"/>
  <c r="E154" i="2"/>
  <c r="D154" i="2"/>
  <c r="H145" i="2"/>
  <c r="G145" i="2"/>
  <c r="F145" i="2"/>
  <c r="E145" i="2"/>
  <c r="D145" i="2"/>
  <c r="H137" i="2"/>
  <c r="G137" i="2"/>
  <c r="F137" i="2"/>
  <c r="E137" i="2"/>
  <c r="H123" i="2"/>
  <c r="G123" i="2"/>
  <c r="F123" i="2"/>
  <c r="E123" i="2"/>
  <c r="D123" i="2"/>
  <c r="H136" i="1"/>
  <c r="G136" i="1"/>
  <c r="H115" i="2"/>
  <c r="G115" i="2"/>
  <c r="F115" i="2"/>
  <c r="E115" i="2"/>
  <c r="D115" i="2"/>
  <c r="H102" i="2"/>
  <c r="G102" i="2"/>
  <c r="F102" i="2"/>
  <c r="E102" i="2"/>
  <c r="H94" i="2"/>
  <c r="G94" i="2"/>
  <c r="F94" i="2"/>
  <c r="E94" i="2"/>
  <c r="D94" i="2"/>
  <c r="H89" i="2"/>
  <c r="G89" i="2"/>
  <c r="F89" i="2"/>
  <c r="E89" i="2"/>
  <c r="D89" i="2"/>
  <c r="H81" i="2"/>
  <c r="G81" i="2"/>
  <c r="F81" i="2"/>
  <c r="E81" i="2"/>
  <c r="D81" i="2"/>
  <c r="H72" i="2"/>
  <c r="G72" i="2"/>
  <c r="F72" i="2"/>
  <c r="E72" i="2"/>
  <c r="H67" i="2"/>
  <c r="G67" i="2"/>
  <c r="F67" i="2"/>
  <c r="E67" i="2"/>
  <c r="D67" i="2"/>
  <c r="H58" i="2"/>
  <c r="G58" i="2"/>
  <c r="F58" i="2"/>
  <c r="E58" i="2"/>
  <c r="D58" i="2"/>
  <c r="H50" i="2"/>
  <c r="G50" i="2"/>
  <c r="F50" i="2"/>
  <c r="E50" i="2"/>
  <c r="D50" i="2"/>
  <c r="G45" i="2"/>
  <c r="F45" i="2"/>
  <c r="E45" i="2"/>
  <c r="D45" i="2"/>
  <c r="H36" i="2"/>
  <c r="G36" i="2"/>
  <c r="F36" i="2"/>
  <c r="E36" i="2"/>
  <c r="D36" i="2"/>
  <c r="H27" i="2"/>
  <c r="G27" i="2"/>
  <c r="F27" i="2"/>
  <c r="E27" i="2"/>
  <c r="H22" i="2"/>
  <c r="G22" i="2"/>
  <c r="F22" i="2"/>
  <c r="E22" i="2"/>
  <c r="H13" i="2"/>
  <c r="G13" i="2"/>
  <c r="F13" i="2"/>
  <c r="E13" i="2"/>
  <c r="H225" i="1"/>
  <c r="G225" i="1"/>
  <c r="F225" i="1"/>
  <c r="E225" i="1"/>
  <c r="D225" i="1"/>
  <c r="H220" i="1"/>
  <c r="G220" i="1"/>
  <c r="F220" i="1"/>
  <c r="E220" i="1"/>
  <c r="D220" i="1"/>
  <c r="H212" i="1"/>
  <c r="G212" i="1"/>
  <c r="F212" i="1"/>
  <c r="E212" i="1"/>
  <c r="D212" i="1"/>
  <c r="D226" i="1" s="1"/>
  <c r="H203" i="1"/>
  <c r="G203" i="1"/>
  <c r="F203" i="1"/>
  <c r="E203" i="1"/>
  <c r="D203" i="1"/>
  <c r="H198" i="1"/>
  <c r="G198" i="1"/>
  <c r="F198" i="1"/>
  <c r="E198" i="1"/>
  <c r="D198" i="1"/>
  <c r="H180" i="1"/>
  <c r="G180" i="1"/>
  <c r="F180" i="1"/>
  <c r="E180" i="1"/>
  <c r="G175" i="1"/>
  <c r="F175" i="1"/>
  <c r="E175" i="1"/>
  <c r="D175" i="1"/>
  <c r="H167" i="1"/>
  <c r="G167" i="1"/>
  <c r="F167" i="1"/>
  <c r="E167" i="1"/>
  <c r="H158" i="1"/>
  <c r="G158" i="1"/>
  <c r="F158" i="1"/>
  <c r="E158" i="1"/>
  <c r="D158" i="1"/>
  <c r="G153" i="1"/>
  <c r="F153" i="1"/>
  <c r="E153" i="1"/>
  <c r="D153" i="1"/>
  <c r="H144" i="1"/>
  <c r="G144" i="1"/>
  <c r="F144" i="1"/>
  <c r="E144" i="1"/>
  <c r="D144" i="1"/>
  <c r="F136" i="1"/>
  <c r="E136" i="1"/>
  <c r="H113" i="1"/>
  <c r="G113" i="1"/>
  <c r="F113" i="1"/>
  <c r="E113" i="1"/>
  <c r="D113" i="1"/>
  <c r="H108" i="1"/>
  <c r="G108" i="1"/>
  <c r="F108" i="1"/>
  <c r="E108" i="1"/>
  <c r="D108" i="1"/>
  <c r="H100" i="1"/>
  <c r="G100" i="1"/>
  <c r="F100" i="1"/>
  <c r="E100" i="1"/>
  <c r="H88" i="1"/>
  <c r="G88" i="1"/>
  <c r="F88" i="1"/>
  <c r="E88" i="1"/>
  <c r="D88" i="1"/>
  <c r="D94" i="1" s="1"/>
  <c r="H80" i="1"/>
  <c r="G80" i="1"/>
  <c r="F80" i="1"/>
  <c r="E80" i="1"/>
  <c r="D80" i="1"/>
  <c r="H66" i="1"/>
  <c r="G66" i="1"/>
  <c r="F66" i="1"/>
  <c r="E66" i="1"/>
  <c r="D66" i="1"/>
  <c r="H57" i="1"/>
  <c r="G57" i="1"/>
  <c r="F57" i="1"/>
  <c r="E57" i="1"/>
  <c r="H49" i="1"/>
  <c r="G49" i="1"/>
  <c r="F49" i="1"/>
  <c r="E49" i="1"/>
  <c r="D49" i="1"/>
  <c r="H44" i="1"/>
  <c r="G44" i="1"/>
  <c r="F44" i="1"/>
  <c r="E44" i="1"/>
  <c r="D44" i="1"/>
  <c r="D95" i="2" l="1"/>
  <c r="H94" i="1"/>
  <c r="D51" i="2"/>
  <c r="D50" i="1"/>
  <c r="D28" i="2"/>
  <c r="E226" i="1"/>
  <c r="D27" i="1"/>
  <c r="E73" i="2"/>
  <c r="F226" i="1"/>
  <c r="G226" i="1"/>
  <c r="H95" i="2"/>
  <c r="F73" i="2"/>
  <c r="E95" i="2"/>
  <c r="F116" i="2"/>
  <c r="H73" i="2"/>
  <c r="F95" i="2"/>
  <c r="G116" i="2"/>
  <c r="F138" i="2"/>
  <c r="H160" i="2"/>
  <c r="E182" i="2"/>
  <c r="G205" i="2"/>
  <c r="F51" i="2"/>
  <c r="G51" i="2"/>
  <c r="E51" i="2"/>
  <c r="H226" i="1"/>
  <c r="H28" i="2"/>
  <c r="G28" i="2"/>
  <c r="F28" i="2"/>
  <c r="E28" i="2"/>
  <c r="H50" i="1"/>
  <c r="G27" i="1"/>
  <c r="E27" i="1"/>
  <c r="H27" i="1"/>
  <c r="F27" i="1"/>
  <c r="E72" i="1"/>
  <c r="G227" i="2"/>
  <c r="E227" i="2"/>
  <c r="F227" i="2"/>
  <c r="F205" i="2"/>
  <c r="E205" i="2"/>
  <c r="H182" i="2"/>
  <c r="F182" i="2"/>
  <c r="F160" i="2"/>
  <c r="G160" i="2"/>
  <c r="E160" i="2"/>
  <c r="E138" i="2"/>
  <c r="G138" i="2"/>
  <c r="H138" i="2"/>
  <c r="E116" i="2"/>
  <c r="H116" i="2"/>
  <c r="G95" i="2"/>
  <c r="H51" i="2"/>
  <c r="H204" i="1"/>
  <c r="F181" i="1"/>
  <c r="E159" i="1"/>
  <c r="F204" i="1"/>
  <c r="E181" i="1"/>
  <c r="G50" i="1"/>
  <c r="G114" i="1"/>
  <c r="H159" i="1"/>
  <c r="G204" i="1"/>
  <c r="E204" i="1"/>
  <c r="G94" i="1"/>
  <c r="H114" i="1"/>
  <c r="F72" i="1"/>
  <c r="F159" i="1"/>
  <c r="H181" i="1"/>
  <c r="G159" i="1"/>
  <c r="F50" i="1"/>
  <c r="H72" i="1"/>
  <c r="F94" i="1"/>
  <c r="E94" i="1"/>
  <c r="F114" i="1"/>
  <c r="E50" i="1"/>
  <c r="E114" i="1"/>
  <c r="H131" i="1"/>
  <c r="G131" i="1"/>
  <c r="F131" i="1"/>
  <c r="E131" i="1"/>
  <c r="F122" i="1"/>
  <c r="E122" i="1"/>
  <c r="D122" i="1"/>
  <c r="E137" i="1" l="1"/>
  <c r="F137" i="1"/>
  <c r="G137" i="1"/>
  <c r="H137" i="1"/>
  <c r="D136" i="1"/>
  <c r="D180" i="1"/>
  <c r="D72" i="2"/>
  <c r="D137" i="2"/>
  <c r="D181" i="2"/>
</calcChain>
</file>

<file path=xl/sharedStrings.xml><?xml version="1.0" encoding="utf-8"?>
<sst xmlns="http://schemas.openxmlformats.org/spreadsheetml/2006/main" count="856" uniqueCount="115">
  <si>
    <t>Итого завтрак:</t>
  </si>
  <si>
    <t>Белки</t>
  </si>
  <si>
    <t xml:space="preserve">Наименование блюда </t>
  </si>
  <si>
    <t>Номер рецептуры или технологической карты</t>
  </si>
  <si>
    <t>Пищевые вещества</t>
  </si>
  <si>
    <t>Жиры</t>
  </si>
  <si>
    <t>Углеводы</t>
  </si>
  <si>
    <t>Кофейный напиток с молоком</t>
  </si>
  <si>
    <t>Итого обед:</t>
  </si>
  <si>
    <t>Итого полдник:</t>
  </si>
  <si>
    <t>Итого за день:</t>
  </si>
  <si>
    <t>Какао с молоком</t>
  </si>
  <si>
    <t>г</t>
  </si>
  <si>
    <t>Картофельное пюре</t>
  </si>
  <si>
    <t>Хлеб ржано-пшеничный</t>
  </si>
  <si>
    <t>3 день</t>
  </si>
  <si>
    <t>2 день</t>
  </si>
  <si>
    <t>4 день</t>
  </si>
  <si>
    <t>5 день</t>
  </si>
  <si>
    <t>1 день</t>
  </si>
  <si>
    <t>Вес блюда</t>
  </si>
  <si>
    <t>Энергетическая ценность, ккал</t>
  </si>
  <si>
    <t>Батон нарезной</t>
  </si>
  <si>
    <t>Яйцо вареное (поштучно)</t>
  </si>
  <si>
    <t>Каша гречневая рассыпчатая</t>
  </si>
  <si>
    <t xml:space="preserve">Компот из изюма </t>
  </si>
  <si>
    <t xml:space="preserve">Сок абрикосовый </t>
  </si>
  <si>
    <t>Компот из смеси сухофруктов</t>
  </si>
  <si>
    <t>День</t>
  </si>
  <si>
    <t xml:space="preserve">Макаронные изделия отварные  </t>
  </si>
  <si>
    <t>Компот из свежих плодов или ягод</t>
  </si>
  <si>
    <t xml:space="preserve">Сок яблочный </t>
  </si>
  <si>
    <t xml:space="preserve">Сыр порционный </t>
  </si>
  <si>
    <t xml:space="preserve">Завтрак </t>
  </si>
  <si>
    <t xml:space="preserve">Обед </t>
  </si>
  <si>
    <t xml:space="preserve">Полдник </t>
  </si>
  <si>
    <t>Рагу из птицы</t>
  </si>
  <si>
    <t>Курица в соусе</t>
  </si>
  <si>
    <t>Салат из моркови с яблоком</t>
  </si>
  <si>
    <t xml:space="preserve">Понед-к </t>
  </si>
  <si>
    <t>Вторник</t>
  </si>
  <si>
    <t>Среда</t>
  </si>
  <si>
    <t>Четверг</t>
  </si>
  <si>
    <t>Пятница</t>
  </si>
  <si>
    <t>Шницель из курицы припущенный</t>
  </si>
  <si>
    <t>промышл</t>
  </si>
  <si>
    <t>Суп картофельгый с фрикадельками</t>
  </si>
  <si>
    <t>Печенье "курабье"</t>
  </si>
  <si>
    <t>Яблоко</t>
  </si>
  <si>
    <t xml:space="preserve">Овощи натуральные </t>
  </si>
  <si>
    <t>Коктейль молочный</t>
  </si>
  <si>
    <t>Груша</t>
  </si>
  <si>
    <t>Салат из свежих помидоров и огурцов</t>
  </si>
  <si>
    <t>Печенье овсяное</t>
  </si>
  <si>
    <t>Сок виноградный</t>
  </si>
  <si>
    <t>Печенье сахарное</t>
  </si>
  <si>
    <t>Салат овощной с яблоком</t>
  </si>
  <si>
    <t>промыш.</t>
  </si>
  <si>
    <t>Масло сливочное(порционное)</t>
  </si>
  <si>
    <t>Суп картофельный с бобовыми и курицей</t>
  </si>
  <si>
    <t>Рассольник ленинградский с курицей и сметаной</t>
  </si>
  <si>
    <t xml:space="preserve">Пряник </t>
  </si>
  <si>
    <t>Чай с сахаром и лимоном</t>
  </si>
  <si>
    <t>6 день</t>
  </si>
  <si>
    <t xml:space="preserve">Омлет натуральный </t>
  </si>
  <si>
    <t>7 день</t>
  </si>
  <si>
    <t>Плов с говядиной</t>
  </si>
  <si>
    <t>8 день</t>
  </si>
  <si>
    <t>Напиток из шиповника</t>
  </si>
  <si>
    <t>9 день</t>
  </si>
  <si>
    <t>10 день</t>
  </si>
  <si>
    <t xml:space="preserve">Чай с сахаром </t>
  </si>
  <si>
    <t>Пастила</t>
  </si>
  <si>
    <t>Мандарины</t>
  </si>
  <si>
    <t>Салат из свеклы с соленым огурцом</t>
  </si>
  <si>
    <t>Компот из кураги</t>
  </si>
  <si>
    <t>Салат из белокачанной капусты</t>
  </si>
  <si>
    <t>Пудинг из творога со сгущ.молоком</t>
  </si>
  <si>
    <t>Суп картофельный с крупой и курицей</t>
  </si>
  <si>
    <t>Салат из редиса с огурцами</t>
  </si>
  <si>
    <t>Щи из свежей капусты с картофелем и курицей</t>
  </si>
  <si>
    <t>Каша вязкая молочная овсяная</t>
  </si>
  <si>
    <t>дневного пребыванияс 12 и старше</t>
  </si>
  <si>
    <t xml:space="preserve">Примерное  меню  для организации питания детей в лагере дневного </t>
  </si>
  <si>
    <t xml:space="preserve">Примерное  меню  для организации питания детей в лагере </t>
  </si>
  <si>
    <t>пребывания  с 7 до 11лет</t>
  </si>
  <si>
    <t>Нектарин</t>
  </si>
  <si>
    <t>Сливы</t>
  </si>
  <si>
    <t>Абрикосы</t>
  </si>
  <si>
    <t>Пряники</t>
  </si>
  <si>
    <t xml:space="preserve">Салат из свежих помидоров и огурцов </t>
  </si>
  <si>
    <t>Бутерброд с маслом и повидлом</t>
  </si>
  <si>
    <t>Каша "Дружба"</t>
  </si>
  <si>
    <t>Суп с мак. зделиями и карт.с курицей</t>
  </si>
  <si>
    <t>Вафли</t>
  </si>
  <si>
    <t>Борщ с капустой ,карт. и курицей</t>
  </si>
  <si>
    <t>Чай с молоком</t>
  </si>
  <si>
    <t>Рыба,тушеная в томате с овощами</t>
  </si>
  <si>
    <t>Каша пшенная</t>
  </si>
  <si>
    <t>Макаронные изделия отварные  с сыром</t>
  </si>
  <si>
    <t>20/5/16</t>
  </si>
  <si>
    <t>Запеканка из творога</t>
  </si>
  <si>
    <t>Салат из свеклы с чесноком</t>
  </si>
  <si>
    <t>Плов из отварной птицы</t>
  </si>
  <si>
    <t>Жаркое по-домашнему</t>
  </si>
  <si>
    <t>20/5/20</t>
  </si>
  <si>
    <t>Тефтели из говядины</t>
  </si>
  <si>
    <t>Тефтели  из говядины</t>
  </si>
  <si>
    <t xml:space="preserve">Пудинг из творога </t>
  </si>
  <si>
    <t>Молоко сгущеное с сахаром</t>
  </si>
  <si>
    <t>ппом</t>
  </si>
  <si>
    <t>промышол</t>
  </si>
  <si>
    <t>Киви</t>
  </si>
  <si>
    <t>промышл.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</si>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</sst>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04">
    <xf numFmtId="0" fontId="1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top"/>
    </xf>
    <xf numFmtId="164" fontId="3" fillId="0" borderId="1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vertical="top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/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top"/>
    </xf>
    <xf numFmtId="0" fontId="4" fillId="2" borderId="1" xfId="0" applyNumberFormat="1" applyFont="1" applyFill="1" applyBorder="1" applyAlignment="1" applyProtection="1">
      <alignment horizontal="center" vertical="top"/>
    </xf>
    <xf numFmtId="0" fontId="1" fillId="2" borderId="1" xfId="0" applyNumberFormat="1" applyFont="1" applyFill="1" applyBorder="1" applyAlignment="1" applyProtection="1">
      <alignment horizontal="left" vertical="top"/>
    </xf>
    <xf numFmtId="0" fontId="3" fillId="2" borderId="1" xfId="0" applyNumberFormat="1" applyFont="1" applyFill="1" applyBorder="1" applyAlignment="1" applyProtection="1">
      <alignment horizontal="left" vertical="top" wrapText="1"/>
    </xf>
    <xf numFmtId="0" fontId="3" fillId="2" borderId="1" xfId="0" applyFont="1" applyFill="1" applyBorder="1" applyAlignment="1"/>
    <xf numFmtId="0" fontId="4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 applyProtection="1">
      <alignment horizontal="left" vertical="top"/>
    </xf>
    <xf numFmtId="164" fontId="3" fillId="2" borderId="1" xfId="0" applyNumberFormat="1" applyFont="1" applyFill="1" applyBorder="1" applyAlignment="1" applyProtection="1">
      <alignment horizontal="center" vertical="top"/>
    </xf>
    <xf numFmtId="4" fontId="3" fillId="2" borderId="1" xfId="0" applyNumberFormat="1" applyFont="1" applyFill="1" applyBorder="1" applyAlignment="1" applyProtection="1">
      <alignment horizontal="center" vertical="top"/>
    </xf>
    <xf numFmtId="0" fontId="3" fillId="2" borderId="1" xfId="0" applyNumberFormat="1" applyFont="1" applyFill="1" applyBorder="1" applyAlignment="1" applyProtection="1">
      <alignment vertical="top"/>
    </xf>
    <xf numFmtId="0" fontId="4" fillId="2" borderId="1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top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top"/>
    </xf>
    <xf numFmtId="0" fontId="3" fillId="2" borderId="1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vertical="top"/>
    </xf>
    <xf numFmtId="0" fontId="6" fillId="0" borderId="1" xfId="0" applyFont="1" applyBorder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center" vertical="top"/>
    </xf>
    <xf numFmtId="0" fontId="4" fillId="3" borderId="1" xfId="0" applyNumberFormat="1" applyFont="1" applyFill="1" applyBorder="1" applyAlignment="1" applyProtection="1">
      <alignment horizontal="center" vertical="top"/>
    </xf>
    <xf numFmtId="0" fontId="3" fillId="3" borderId="1" xfId="0" applyNumberFormat="1" applyFont="1" applyFill="1" applyBorder="1" applyAlignment="1" applyProtection="1">
      <alignment horizontal="left" vertical="top"/>
    </xf>
    <xf numFmtId="0" fontId="1" fillId="3" borderId="0" xfId="0" applyNumberFormat="1" applyFont="1" applyFill="1" applyBorder="1" applyAlignment="1" applyProtection="1">
      <alignment vertical="top"/>
    </xf>
    <xf numFmtId="0" fontId="2" fillId="3" borderId="1" xfId="0" applyNumberFormat="1" applyFont="1" applyFill="1" applyBorder="1" applyAlignment="1" applyProtection="1">
      <alignment horizontal="center" vertical="top"/>
    </xf>
    <xf numFmtId="0" fontId="1" fillId="3" borderId="1" xfId="0" applyNumberFormat="1" applyFont="1" applyFill="1" applyBorder="1" applyAlignment="1" applyProtection="1">
      <alignment horizontal="left" vertical="top"/>
    </xf>
    <xf numFmtId="0" fontId="3" fillId="3" borderId="7" xfId="0" applyNumberFormat="1" applyFont="1" applyFill="1" applyBorder="1" applyAlignment="1" applyProtection="1">
      <alignment horizontal="center" vertical="top"/>
    </xf>
    <xf numFmtId="0" fontId="4" fillId="3" borderId="3" xfId="0" applyNumberFormat="1" applyFont="1" applyFill="1" applyBorder="1" applyAlignment="1" applyProtection="1">
      <alignment horizontal="center" vertical="top"/>
    </xf>
    <xf numFmtId="0" fontId="4" fillId="3" borderId="2" xfId="0" applyNumberFormat="1" applyFont="1" applyFill="1" applyBorder="1" applyAlignment="1" applyProtection="1">
      <alignment horizontal="center" vertical="top" wrapText="1"/>
    </xf>
    <xf numFmtId="0" fontId="3" fillId="3" borderId="7" xfId="0" applyNumberFormat="1" applyFont="1" applyFill="1" applyBorder="1" applyAlignment="1" applyProtection="1">
      <alignment horizontal="center" vertical="top" wrapText="1"/>
    </xf>
    <xf numFmtId="3" fontId="3" fillId="0" borderId="1" xfId="0" applyNumberFormat="1" applyFont="1" applyFill="1" applyBorder="1" applyAlignment="1" applyProtection="1">
      <alignment horizontal="center" vertical="top"/>
    </xf>
    <xf numFmtId="0" fontId="3" fillId="0" borderId="4" xfId="0" applyNumberFormat="1" applyFont="1" applyFill="1" applyBorder="1" applyAlignment="1" applyProtection="1">
      <alignment horizontal="center" vertical="top"/>
    </xf>
    <xf numFmtId="1" fontId="3" fillId="0" borderId="1" xfId="0" applyNumberFormat="1" applyFont="1" applyFill="1" applyBorder="1" applyAlignment="1" applyProtection="1">
      <alignment horizontal="center" vertical="top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top"/>
    </xf>
    <xf numFmtId="0" fontId="3" fillId="2" borderId="4" xfId="0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 applyProtection="1">
      <alignment horizontal="center" vertical="top"/>
    </xf>
    <xf numFmtId="0" fontId="3" fillId="3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 applyProtection="1">
      <alignment horizontal="left" vertical="top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 applyProtection="1">
      <alignment horizontal="center" vertical="top"/>
    </xf>
    <xf numFmtId="164" fontId="3" fillId="0" borderId="2" xfId="0" applyNumberFormat="1" applyFont="1" applyFill="1" applyBorder="1" applyAlignment="1" applyProtection="1">
      <alignment horizontal="center" vertical="top"/>
    </xf>
    <xf numFmtId="1" fontId="4" fillId="2" borderId="1" xfId="0" applyNumberFormat="1" applyFont="1" applyFill="1" applyBorder="1" applyAlignment="1" applyProtection="1">
      <alignment horizontal="center" vertical="top"/>
    </xf>
    <xf numFmtId="0" fontId="3" fillId="2" borderId="11" xfId="0" applyFont="1" applyFill="1" applyBorder="1" applyAlignment="1"/>
    <xf numFmtId="49" fontId="3" fillId="0" borderId="1" xfId="0" applyNumberFormat="1" applyFont="1" applyFill="1" applyBorder="1" applyAlignment="1" applyProtection="1">
      <alignment horizontal="center" vertical="top"/>
    </xf>
    <xf numFmtId="0" fontId="3" fillId="2" borderId="7" xfId="0" applyNumberFormat="1" applyFont="1" applyFill="1" applyBorder="1" applyAlignment="1" applyProtection="1">
      <alignment horizontal="center" vertical="top"/>
    </xf>
    <xf numFmtId="0" fontId="3" fillId="2" borderId="1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" fontId="4" fillId="0" borderId="1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11" xfId="0" applyNumberFormat="1" applyFont="1" applyFill="1" applyBorder="1" applyAlignment="1" applyProtection="1">
      <alignment horizontal="center" vertical="top"/>
    </xf>
    <xf numFmtId="0" fontId="3" fillId="2" borderId="7" xfId="0" applyNumberFormat="1" applyFont="1" applyFill="1" applyBorder="1" applyAlignment="1" applyProtection="1">
      <alignment horizontal="center" vertical="top"/>
    </xf>
    <xf numFmtId="0" fontId="3" fillId="2" borderId="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4" fillId="0" borderId="8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0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0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6" xfId="0" applyNumberFormat="1" applyFont="1" applyFill="1" applyBorder="1" applyAlignment="1" applyProtection="1">
      <alignment horizontal="center" vertical="top"/>
    </xf>
    <xf numFmtId="0" fontId="4" fillId="0" borderId="5" xfId="0" applyNumberFormat="1" applyFont="1" applyFill="1" applyBorder="1" applyAlignment="1" applyProtection="1">
      <alignment horizontal="center" vertical="top"/>
    </xf>
    <xf numFmtId="0" fontId="4" fillId="0" borderId="4" xfId="0" applyNumberFormat="1" applyFont="1" applyFill="1" applyBorder="1" applyAlignment="1" applyProtection="1">
      <alignment horizontal="center" vertical="top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7" xfId="0" applyNumberFormat="1" applyFont="1" applyFill="1" applyBorder="1" applyAlignment="1" applyProtection="1">
      <alignment horizontal="center" vertical="top" wrapText="1"/>
    </xf>
    <xf numFmtId="0" fontId="3" fillId="0" borderId="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26"/>
  <sheetViews>
    <sheetView topLeftCell="A46" zoomScaleNormal="100" workbookViewId="0">
      <selection activeCell="L82" sqref="L82"/>
    </sheetView>
  </sheetViews>
  <sheetFormatPr defaultRowHeight="12.75" x14ac:dyDescent="0.2"/>
  <cols>
    <col min="1" max="1" width="9.42578125" customWidth="1"/>
    <col min="2" max="2" width="30.42578125" customWidth="1"/>
    <col min="3" max="3" width="5.5703125" customWidth="1"/>
    <col min="4" max="4" width="7.85546875" customWidth="1"/>
    <col min="5" max="7" width="9.85546875" customWidth="1"/>
    <col min="8" max="8" width="11.42578125" customWidth="1"/>
    <col min="9" max="9" width="9.42578125" customWidth="1"/>
  </cols>
  <sheetData>
    <row r="1" spans="1:34" ht="20.25" x14ac:dyDescent="0.2">
      <c r="A1" s="84" t="s">
        <v>83</v>
      </c>
      <c r="B1" s="84"/>
      <c r="C1" s="84"/>
      <c r="D1" s="84"/>
      <c r="E1" s="84"/>
      <c r="F1" s="84"/>
      <c r="G1" s="84"/>
      <c r="H1" s="84"/>
      <c r="I1" s="84"/>
    </row>
    <row r="2" spans="1:34" ht="20.25" x14ac:dyDescent="0.2">
      <c r="A2" s="84" t="s">
        <v>85</v>
      </c>
      <c r="B2" s="84"/>
      <c r="C2" s="84"/>
      <c r="D2" s="84"/>
      <c r="E2" s="84"/>
      <c r="F2" s="84"/>
      <c r="G2" s="84"/>
      <c r="H2" s="84"/>
      <c r="I2" s="84"/>
    </row>
    <row r="3" spans="1:34" ht="12.75" customHeight="1" x14ac:dyDescent="0.2">
      <c r="A3" s="97" t="s">
        <v>28</v>
      </c>
      <c r="B3" s="97" t="s">
        <v>2</v>
      </c>
      <c r="C3" s="93" t="s">
        <v>20</v>
      </c>
      <c r="D3" s="94"/>
      <c r="E3" s="98" t="s">
        <v>4</v>
      </c>
      <c r="F3" s="99"/>
      <c r="G3" s="100"/>
      <c r="H3" s="101" t="s">
        <v>21</v>
      </c>
      <c r="I3" s="97" t="s">
        <v>3</v>
      </c>
    </row>
    <row r="4" spans="1:34" ht="99.75" customHeight="1" x14ac:dyDescent="0.2">
      <c r="A4" s="97"/>
      <c r="B4" s="97"/>
      <c r="C4" s="95"/>
      <c r="D4" s="96"/>
      <c r="E4" s="6" t="s">
        <v>1</v>
      </c>
      <c r="F4" s="5" t="s">
        <v>5</v>
      </c>
      <c r="G4" s="5" t="s">
        <v>6</v>
      </c>
      <c r="H4" s="102"/>
      <c r="I4" s="97"/>
    </row>
    <row r="5" spans="1:34" s="45" customFormat="1" ht="15" customHeight="1" x14ac:dyDescent="0.2">
      <c r="A5" s="43" t="s">
        <v>19</v>
      </c>
      <c r="B5" s="43" t="s">
        <v>33</v>
      </c>
      <c r="C5" s="48"/>
      <c r="D5" s="48"/>
      <c r="E5" s="49"/>
      <c r="F5" s="50"/>
      <c r="G5" s="50"/>
      <c r="H5" s="51"/>
      <c r="I5" s="43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 x14ac:dyDescent="0.2">
      <c r="A6" s="88" t="s">
        <v>39</v>
      </c>
      <c r="B6" s="8" t="s">
        <v>108</v>
      </c>
      <c r="C6" s="11" t="s">
        <v>12</v>
      </c>
      <c r="D6" s="42">
        <v>170</v>
      </c>
      <c r="E6" s="42">
        <v>22.6</v>
      </c>
      <c r="F6" s="42">
        <v>8</v>
      </c>
      <c r="G6" s="42">
        <v>31</v>
      </c>
      <c r="H6" s="42">
        <v>343.4</v>
      </c>
      <c r="I6" s="12">
        <v>285</v>
      </c>
    </row>
    <row r="7" spans="1:34" x14ac:dyDescent="0.2">
      <c r="A7" s="89"/>
      <c r="B7" s="8" t="s">
        <v>109</v>
      </c>
      <c r="C7" s="11" t="s">
        <v>12</v>
      </c>
      <c r="D7" s="42">
        <v>20</v>
      </c>
      <c r="E7" s="42">
        <v>1.4</v>
      </c>
      <c r="F7" s="42">
        <v>1.5</v>
      </c>
      <c r="G7" s="42">
        <v>9.4</v>
      </c>
      <c r="H7" s="42">
        <v>59.3</v>
      </c>
      <c r="I7" s="12" t="s">
        <v>57</v>
      </c>
    </row>
    <row r="8" spans="1:34" x14ac:dyDescent="0.2">
      <c r="A8" s="89"/>
      <c r="B8" s="13" t="s">
        <v>58</v>
      </c>
      <c r="C8" s="11" t="s">
        <v>12</v>
      </c>
      <c r="D8" s="54">
        <v>15</v>
      </c>
      <c r="E8" s="1">
        <v>0.08</v>
      </c>
      <c r="F8" s="1">
        <v>7.25</v>
      </c>
      <c r="G8" s="1">
        <v>0.13</v>
      </c>
      <c r="H8" s="1">
        <v>66.099999999999994</v>
      </c>
      <c r="I8" s="12">
        <v>79</v>
      </c>
    </row>
    <row r="9" spans="1:34" x14ac:dyDescent="0.2">
      <c r="A9" s="89"/>
      <c r="B9" s="36" t="s">
        <v>62</v>
      </c>
      <c r="C9" s="38" t="s">
        <v>12</v>
      </c>
      <c r="D9" s="1">
        <v>200</v>
      </c>
      <c r="E9" s="1">
        <v>0.3</v>
      </c>
      <c r="F9" s="1">
        <v>0.1</v>
      </c>
      <c r="G9" s="1">
        <v>9.5</v>
      </c>
      <c r="H9" s="1">
        <v>40</v>
      </c>
      <c r="I9" s="7">
        <v>459</v>
      </c>
    </row>
    <row r="10" spans="1:34" x14ac:dyDescent="0.2">
      <c r="A10" s="89"/>
      <c r="B10" s="29" t="s">
        <v>14</v>
      </c>
      <c r="C10" s="11" t="s">
        <v>12</v>
      </c>
      <c r="D10" s="1">
        <v>60</v>
      </c>
      <c r="E10" s="1">
        <v>4.08</v>
      </c>
      <c r="F10" s="1">
        <v>0.78</v>
      </c>
      <c r="G10" s="1">
        <v>23.88</v>
      </c>
      <c r="H10" s="1">
        <v>156.6</v>
      </c>
      <c r="I10" s="1">
        <v>575</v>
      </c>
    </row>
    <row r="11" spans="1:34" x14ac:dyDescent="0.2">
      <c r="A11" s="7"/>
      <c r="B11" s="29" t="s">
        <v>22</v>
      </c>
      <c r="C11" s="11" t="s">
        <v>12</v>
      </c>
      <c r="D11" s="1">
        <v>60</v>
      </c>
      <c r="E11" s="1">
        <v>4.5</v>
      </c>
      <c r="F11" s="1">
        <v>1.74</v>
      </c>
      <c r="G11" s="1">
        <v>30.84</v>
      </c>
      <c r="H11" s="1">
        <v>168</v>
      </c>
      <c r="I11" s="12">
        <v>576</v>
      </c>
    </row>
    <row r="12" spans="1:34" x14ac:dyDescent="0.2">
      <c r="A12" s="7"/>
      <c r="B12" s="31" t="s">
        <v>0</v>
      </c>
      <c r="C12" s="11"/>
      <c r="D12" s="71">
        <f>D6+D7+D8+D9+D10+D11</f>
        <v>525</v>
      </c>
      <c r="E12" s="62">
        <f>SUM(E6:E11)</f>
        <v>32.96</v>
      </c>
      <c r="F12" s="62">
        <f>SUM(F6:F11)</f>
        <v>19.37</v>
      </c>
      <c r="G12" s="62">
        <f>G6+G8+G9+G10</f>
        <v>64.509999999999991</v>
      </c>
      <c r="H12" s="62">
        <f>H6+H9+H8+H10</f>
        <v>606.1</v>
      </c>
      <c r="I12" s="12"/>
    </row>
    <row r="13" spans="1:34" x14ac:dyDescent="0.2">
      <c r="A13" s="69"/>
      <c r="B13" s="33" t="s">
        <v>34</v>
      </c>
      <c r="C13" s="33"/>
      <c r="D13" s="11"/>
      <c r="E13" s="17"/>
      <c r="F13" s="32"/>
      <c r="G13" s="32"/>
      <c r="H13" s="32"/>
      <c r="I13" s="12"/>
    </row>
    <row r="14" spans="1:34" x14ac:dyDescent="0.2">
      <c r="A14" s="86"/>
      <c r="B14" s="21" t="s">
        <v>56</v>
      </c>
      <c r="C14" s="9" t="s">
        <v>12</v>
      </c>
      <c r="D14" s="42">
        <v>80</v>
      </c>
      <c r="E14" s="42">
        <v>2.48</v>
      </c>
      <c r="F14" s="42">
        <v>9.1199999999999992</v>
      </c>
      <c r="G14" s="42">
        <v>7.84</v>
      </c>
      <c r="H14" s="42">
        <v>96</v>
      </c>
      <c r="I14" s="42">
        <v>28</v>
      </c>
    </row>
    <row r="15" spans="1:34" ht="25.5" x14ac:dyDescent="0.2">
      <c r="A15" s="86"/>
      <c r="B15" s="10" t="s">
        <v>59</v>
      </c>
      <c r="C15" s="11" t="s">
        <v>12</v>
      </c>
      <c r="D15" s="67">
        <v>250</v>
      </c>
      <c r="E15" s="67">
        <v>5.04</v>
      </c>
      <c r="F15" s="67">
        <v>2.86</v>
      </c>
      <c r="G15" s="67">
        <v>11.68</v>
      </c>
      <c r="H15" s="67">
        <v>191.3</v>
      </c>
      <c r="I15" s="67">
        <v>113</v>
      </c>
    </row>
    <row r="16" spans="1:34" x14ac:dyDescent="0.2">
      <c r="A16" s="86"/>
      <c r="B16" s="10" t="s">
        <v>44</v>
      </c>
      <c r="C16" s="11" t="s">
        <v>12</v>
      </c>
      <c r="D16" s="1">
        <v>90</v>
      </c>
      <c r="E16" s="1">
        <v>18</v>
      </c>
      <c r="F16" s="1">
        <v>15.8</v>
      </c>
      <c r="G16" s="1">
        <v>9.6</v>
      </c>
      <c r="H16" s="1">
        <v>285</v>
      </c>
      <c r="I16" s="1">
        <v>372</v>
      </c>
    </row>
    <row r="17" spans="1:34" x14ac:dyDescent="0.2">
      <c r="A17" s="86"/>
      <c r="B17" s="29" t="s">
        <v>29</v>
      </c>
      <c r="C17" s="1" t="s">
        <v>12</v>
      </c>
      <c r="D17" s="42">
        <v>180</v>
      </c>
      <c r="E17" s="42">
        <v>9.6</v>
      </c>
      <c r="F17" s="42">
        <v>8.8000000000000007</v>
      </c>
      <c r="G17" s="42">
        <v>38.200000000000003</v>
      </c>
      <c r="H17" s="42">
        <v>221.4</v>
      </c>
      <c r="I17" s="1">
        <v>255</v>
      </c>
    </row>
    <row r="18" spans="1:34" x14ac:dyDescent="0.2">
      <c r="A18" s="86"/>
      <c r="B18" s="36" t="s">
        <v>27</v>
      </c>
      <c r="C18" s="9" t="s">
        <v>12</v>
      </c>
      <c r="D18" s="42">
        <v>200</v>
      </c>
      <c r="E18" s="42">
        <v>0.6</v>
      </c>
      <c r="F18" s="42">
        <v>0</v>
      </c>
      <c r="G18" s="42">
        <v>20.100000000000001</v>
      </c>
      <c r="H18" s="42">
        <v>84</v>
      </c>
      <c r="I18" s="42">
        <v>495</v>
      </c>
    </row>
    <row r="19" spans="1:34" x14ac:dyDescent="0.2">
      <c r="A19" s="87"/>
      <c r="B19" s="29" t="s">
        <v>14</v>
      </c>
      <c r="C19" s="11" t="s">
        <v>12</v>
      </c>
      <c r="D19" s="1">
        <v>60</v>
      </c>
      <c r="E19" s="1">
        <v>4.08</v>
      </c>
      <c r="F19" s="1">
        <v>0.78</v>
      </c>
      <c r="G19" s="1">
        <v>23.88</v>
      </c>
      <c r="H19" s="1">
        <v>156.6</v>
      </c>
      <c r="I19" s="1">
        <v>575</v>
      </c>
    </row>
    <row r="20" spans="1:34" x14ac:dyDescent="0.2">
      <c r="A20" s="42"/>
      <c r="B20" s="29" t="s">
        <v>22</v>
      </c>
      <c r="C20" s="11" t="s">
        <v>12</v>
      </c>
      <c r="D20" s="1">
        <v>60</v>
      </c>
      <c r="E20" s="1">
        <v>4.5</v>
      </c>
      <c r="F20" s="1">
        <v>1.74</v>
      </c>
      <c r="G20" s="1">
        <v>30.84</v>
      </c>
      <c r="H20" s="1">
        <v>168</v>
      </c>
      <c r="I20" s="12">
        <v>576</v>
      </c>
    </row>
    <row r="21" spans="1:34" x14ac:dyDescent="0.2">
      <c r="A21" s="42"/>
      <c r="B21" s="34" t="s">
        <v>8</v>
      </c>
      <c r="C21" s="3"/>
      <c r="D21" s="19">
        <f>SUM(D14:D20)</f>
        <v>920</v>
      </c>
      <c r="E21" s="3">
        <f>SUM(E15:E20)</f>
        <v>41.82</v>
      </c>
      <c r="F21" s="3">
        <f>SUM(F15:F20)</f>
        <v>29.98</v>
      </c>
      <c r="G21" s="3">
        <f>G14+G15+G16+G17+G18+G19+G20</f>
        <v>142.13999999999999</v>
      </c>
      <c r="H21" s="3">
        <f>SUM(H15:H20)</f>
        <v>1106.3000000000002</v>
      </c>
      <c r="I21" s="1"/>
    </row>
    <row r="22" spans="1:34" x14ac:dyDescent="0.2">
      <c r="A22" s="85"/>
      <c r="B22" s="3" t="s">
        <v>35</v>
      </c>
      <c r="C22" s="3"/>
      <c r="D22" s="1"/>
      <c r="E22" s="2"/>
      <c r="F22" s="2"/>
      <c r="G22" s="2"/>
      <c r="H22" s="2"/>
      <c r="I22" s="1"/>
    </row>
    <row r="23" spans="1:34" x14ac:dyDescent="0.2">
      <c r="A23" s="86"/>
      <c r="B23" s="36" t="s">
        <v>26</v>
      </c>
      <c r="C23" s="38" t="s">
        <v>12</v>
      </c>
      <c r="D23" s="1">
        <v>200</v>
      </c>
      <c r="E23" s="1">
        <v>1</v>
      </c>
      <c r="F23" s="1">
        <v>0</v>
      </c>
      <c r="G23" s="1">
        <v>0</v>
      </c>
      <c r="H23" s="1">
        <v>160</v>
      </c>
      <c r="I23" s="1">
        <v>518</v>
      </c>
    </row>
    <row r="24" spans="1:34" x14ac:dyDescent="0.2">
      <c r="A24" s="87"/>
      <c r="B24" s="36" t="s">
        <v>94</v>
      </c>
      <c r="C24" s="38" t="s">
        <v>12</v>
      </c>
      <c r="D24" s="1">
        <v>80</v>
      </c>
      <c r="E24" s="1">
        <v>0.9</v>
      </c>
      <c r="F24" s="1">
        <v>26.2</v>
      </c>
      <c r="G24" s="1">
        <v>87.2</v>
      </c>
      <c r="H24" s="1">
        <v>247.46</v>
      </c>
      <c r="I24" s="1" t="s">
        <v>57</v>
      </c>
    </row>
    <row r="25" spans="1:34" x14ac:dyDescent="0.2">
      <c r="A25" s="1"/>
      <c r="B25" s="27" t="s">
        <v>73</v>
      </c>
      <c r="C25" s="9" t="s">
        <v>12</v>
      </c>
      <c r="D25" s="56">
        <v>150</v>
      </c>
      <c r="E25" s="1">
        <v>1.1000000000000001</v>
      </c>
      <c r="F25" s="1">
        <v>0.26</v>
      </c>
      <c r="G25" s="1">
        <v>10</v>
      </c>
      <c r="H25" s="1">
        <v>125</v>
      </c>
      <c r="I25" s="12">
        <v>112</v>
      </c>
    </row>
    <row r="26" spans="1:34" x14ac:dyDescent="0.2">
      <c r="A26" s="1"/>
      <c r="B26" s="3" t="s">
        <v>9</v>
      </c>
      <c r="C26" s="11"/>
      <c r="D26" s="19">
        <f>SUM(D23:D25)</f>
        <v>430</v>
      </c>
      <c r="E26" s="19">
        <f>SUM(E23:E25)</f>
        <v>3</v>
      </c>
      <c r="F26" s="19">
        <f>SUM(F23:F25)</f>
        <v>26.46</v>
      </c>
      <c r="G26" s="19">
        <f>SUM(G23:G25)</f>
        <v>97.2</v>
      </c>
      <c r="H26" s="19">
        <f>SUM(H23:H25)</f>
        <v>532.46</v>
      </c>
      <c r="I26" s="1"/>
    </row>
    <row r="27" spans="1:34" s="45" customFormat="1" x14ac:dyDescent="0.2">
      <c r="A27" s="1"/>
      <c r="B27" s="3" t="s">
        <v>10</v>
      </c>
      <c r="C27" s="3"/>
      <c r="D27" s="54">
        <f>+D12+D21+D26</f>
        <v>1875</v>
      </c>
      <c r="E27" s="3">
        <f>E12+E21+E26</f>
        <v>77.78</v>
      </c>
      <c r="F27" s="3">
        <f>F12+F21+F26</f>
        <v>75.81</v>
      </c>
      <c r="G27" s="3">
        <f>G12+G21+G26</f>
        <v>303.84999999999997</v>
      </c>
      <c r="H27" s="3">
        <f>+H12+H21+H26</f>
        <v>2244.86</v>
      </c>
      <c r="I27" s="1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x14ac:dyDescent="0.2">
      <c r="A28" s="46" t="s">
        <v>16</v>
      </c>
      <c r="B28" s="43" t="s">
        <v>33</v>
      </c>
      <c r="C28" s="43"/>
      <c r="D28" s="47"/>
      <c r="E28" s="47"/>
      <c r="F28" s="47"/>
      <c r="G28" s="47"/>
      <c r="H28" s="47"/>
      <c r="I28" s="46"/>
    </row>
    <row r="29" spans="1:34" x14ac:dyDescent="0.2">
      <c r="A29" s="85" t="s">
        <v>40</v>
      </c>
      <c r="B29" s="18" t="s">
        <v>92</v>
      </c>
      <c r="C29" s="11" t="s">
        <v>12</v>
      </c>
      <c r="D29" s="1">
        <v>210</v>
      </c>
      <c r="E29" s="1">
        <v>5.2</v>
      </c>
      <c r="F29" s="1">
        <v>5.7</v>
      </c>
      <c r="G29" s="1">
        <v>32.4</v>
      </c>
      <c r="H29" s="1">
        <v>208.43</v>
      </c>
      <c r="I29" s="1">
        <v>217</v>
      </c>
    </row>
    <row r="30" spans="1:34" x14ac:dyDescent="0.2">
      <c r="A30" s="86"/>
      <c r="B30" s="13" t="s">
        <v>58</v>
      </c>
      <c r="C30" s="11" t="s">
        <v>12</v>
      </c>
      <c r="D30" s="54">
        <v>10</v>
      </c>
      <c r="E30" s="1">
        <v>0.08</v>
      </c>
      <c r="F30" s="1">
        <v>7.25</v>
      </c>
      <c r="G30" s="1">
        <v>0.13</v>
      </c>
      <c r="H30" s="1">
        <v>86.1</v>
      </c>
      <c r="I30" s="12">
        <v>79</v>
      </c>
    </row>
    <row r="31" spans="1:34" x14ac:dyDescent="0.2">
      <c r="A31" s="86"/>
      <c r="B31" s="13" t="s">
        <v>32</v>
      </c>
      <c r="C31" s="11" t="s">
        <v>12</v>
      </c>
      <c r="D31" s="1">
        <v>20</v>
      </c>
      <c r="E31" s="1">
        <v>4.7</v>
      </c>
      <c r="F31" s="1">
        <v>5.9</v>
      </c>
      <c r="G31" s="1">
        <v>0</v>
      </c>
      <c r="H31" s="1">
        <v>74.599999999999994</v>
      </c>
      <c r="I31" s="63">
        <v>75</v>
      </c>
    </row>
    <row r="32" spans="1:34" x14ac:dyDescent="0.2">
      <c r="A32" s="86"/>
      <c r="B32" s="13" t="s">
        <v>7</v>
      </c>
      <c r="C32" s="11" t="s">
        <v>12</v>
      </c>
      <c r="D32" s="1">
        <v>200</v>
      </c>
      <c r="E32" s="1">
        <v>2.8</v>
      </c>
      <c r="F32" s="1">
        <v>2.5</v>
      </c>
      <c r="G32" s="1">
        <v>13.6</v>
      </c>
      <c r="H32" s="1">
        <v>98</v>
      </c>
      <c r="I32" s="63">
        <v>465</v>
      </c>
    </row>
    <row r="33" spans="1:9" x14ac:dyDescent="0.2">
      <c r="A33" s="87"/>
      <c r="B33" s="29" t="s">
        <v>14</v>
      </c>
      <c r="C33" s="11" t="s">
        <v>12</v>
      </c>
      <c r="D33" s="1">
        <v>60</v>
      </c>
      <c r="E33" s="1">
        <v>4.08</v>
      </c>
      <c r="F33" s="1">
        <v>0.78</v>
      </c>
      <c r="G33" s="1">
        <v>23.88</v>
      </c>
      <c r="H33" s="1">
        <v>156.6</v>
      </c>
      <c r="I33" s="1">
        <v>575</v>
      </c>
    </row>
    <row r="34" spans="1:9" x14ac:dyDescent="0.2">
      <c r="A34" s="80"/>
      <c r="B34" s="29" t="s">
        <v>22</v>
      </c>
      <c r="C34" s="11" t="s">
        <v>12</v>
      </c>
      <c r="D34" s="1">
        <v>60</v>
      </c>
      <c r="E34" s="1">
        <v>4.5</v>
      </c>
      <c r="F34" s="1">
        <v>1.74</v>
      </c>
      <c r="G34" s="1">
        <v>30.84</v>
      </c>
      <c r="H34" s="1">
        <v>168</v>
      </c>
      <c r="I34" s="12">
        <v>576</v>
      </c>
    </row>
    <row r="35" spans="1:9" x14ac:dyDescent="0.2">
      <c r="A35" s="22"/>
      <c r="B35" s="23" t="s">
        <v>0</v>
      </c>
      <c r="C35" s="9"/>
      <c r="D35" s="77">
        <f>D29+D30+D31+D32+D33+D34</f>
        <v>560</v>
      </c>
      <c r="E35" s="19">
        <f>SUM(E29:E33)</f>
        <v>16.86</v>
      </c>
      <c r="F35" s="19">
        <f>SUM(F29:F33)</f>
        <v>22.130000000000003</v>
      </c>
      <c r="G35" s="19">
        <f>SUM(G29:G33)</f>
        <v>70.010000000000005</v>
      </c>
      <c r="H35" s="19">
        <f>SUM(H29:H33)</f>
        <v>623.73</v>
      </c>
      <c r="I35" s="22"/>
    </row>
    <row r="36" spans="1:9" x14ac:dyDescent="0.2">
      <c r="A36" s="78"/>
      <c r="B36" s="23"/>
      <c r="C36" s="9"/>
      <c r="D36" s="19"/>
      <c r="E36" s="19"/>
      <c r="F36" s="19"/>
      <c r="G36" s="19"/>
      <c r="H36" s="19"/>
      <c r="I36" s="22"/>
    </row>
    <row r="37" spans="1:9" ht="15.6" customHeight="1" x14ac:dyDescent="0.2">
      <c r="A37" s="86"/>
      <c r="B37" s="21" t="s">
        <v>49</v>
      </c>
      <c r="C37" s="9" t="s">
        <v>12</v>
      </c>
      <c r="D37" s="42">
        <v>80</v>
      </c>
      <c r="E37" s="42">
        <v>0.48</v>
      </c>
      <c r="F37" s="42">
        <v>0.06</v>
      </c>
      <c r="G37" s="42">
        <v>1.5</v>
      </c>
      <c r="H37" s="42">
        <v>11.2</v>
      </c>
      <c r="I37" s="42">
        <v>106</v>
      </c>
    </row>
    <row r="38" spans="1:9" ht="15.6" customHeight="1" x14ac:dyDescent="0.2">
      <c r="A38" s="86"/>
      <c r="B38" s="21" t="s">
        <v>95</v>
      </c>
      <c r="C38" s="9" t="s">
        <v>12</v>
      </c>
      <c r="D38" s="68">
        <v>250</v>
      </c>
      <c r="E38" s="68">
        <v>3.6</v>
      </c>
      <c r="F38" s="68">
        <v>6.4</v>
      </c>
      <c r="G38" s="68">
        <v>11.8</v>
      </c>
      <c r="H38" s="68">
        <v>196.8</v>
      </c>
      <c r="I38" s="68">
        <v>95</v>
      </c>
    </row>
    <row r="39" spans="1:9" x14ac:dyDescent="0.2">
      <c r="A39" s="86"/>
      <c r="B39" s="39" t="s">
        <v>37</v>
      </c>
      <c r="C39" s="37" t="s">
        <v>12</v>
      </c>
      <c r="D39" s="42">
        <v>100</v>
      </c>
      <c r="E39" s="42">
        <v>9.5</v>
      </c>
      <c r="F39" s="42">
        <v>11</v>
      </c>
      <c r="G39" s="42">
        <v>2.1</v>
      </c>
      <c r="H39" s="42">
        <v>156.30000000000001</v>
      </c>
      <c r="I39" s="42">
        <v>367</v>
      </c>
    </row>
    <row r="40" spans="1:9" x14ac:dyDescent="0.2">
      <c r="A40" s="86"/>
      <c r="B40" s="35" t="s">
        <v>24</v>
      </c>
      <c r="C40" s="37" t="s">
        <v>12</v>
      </c>
      <c r="D40" s="42">
        <v>180</v>
      </c>
      <c r="E40" s="42">
        <v>1.2</v>
      </c>
      <c r="F40" s="42">
        <v>7.56</v>
      </c>
      <c r="G40" s="42">
        <v>45.24</v>
      </c>
      <c r="H40" s="42">
        <v>361.3</v>
      </c>
      <c r="I40" s="42">
        <v>202</v>
      </c>
    </row>
    <row r="41" spans="1:9" x14ac:dyDescent="0.2">
      <c r="A41" s="86"/>
      <c r="B41" s="18" t="s">
        <v>30</v>
      </c>
      <c r="C41" s="9" t="s">
        <v>12</v>
      </c>
      <c r="D41" s="1">
        <v>200</v>
      </c>
      <c r="E41" s="1">
        <v>0.1</v>
      </c>
      <c r="F41" s="1">
        <v>0.1</v>
      </c>
      <c r="G41" s="1">
        <v>11.1</v>
      </c>
      <c r="H41" s="1">
        <v>46</v>
      </c>
      <c r="I41" s="1">
        <v>486</v>
      </c>
    </row>
    <row r="42" spans="1:9" x14ac:dyDescent="0.2">
      <c r="A42" s="86"/>
      <c r="B42" s="29" t="s">
        <v>14</v>
      </c>
      <c r="C42" s="11" t="s">
        <v>12</v>
      </c>
      <c r="D42" s="1">
        <v>60</v>
      </c>
      <c r="E42" s="1">
        <v>4.08</v>
      </c>
      <c r="F42" s="1">
        <v>0.78</v>
      </c>
      <c r="G42" s="1">
        <v>23.88</v>
      </c>
      <c r="H42" s="1">
        <v>156.6</v>
      </c>
      <c r="I42" s="1">
        <v>575</v>
      </c>
    </row>
    <row r="43" spans="1:9" x14ac:dyDescent="0.2">
      <c r="A43" s="87"/>
      <c r="B43" s="29" t="s">
        <v>22</v>
      </c>
      <c r="C43" s="11" t="s">
        <v>12</v>
      </c>
      <c r="D43" s="1">
        <v>60</v>
      </c>
      <c r="E43" s="1">
        <v>4.5</v>
      </c>
      <c r="F43" s="1">
        <v>1.74</v>
      </c>
      <c r="G43" s="1">
        <v>30.84</v>
      </c>
      <c r="H43" s="1">
        <v>168</v>
      </c>
      <c r="I43" s="12">
        <v>576</v>
      </c>
    </row>
    <row r="44" spans="1:9" x14ac:dyDescent="0.2">
      <c r="A44" s="42"/>
      <c r="B44" s="28" t="s">
        <v>8</v>
      </c>
      <c r="C44" s="28"/>
      <c r="D44" s="19">
        <f>SUM(D37:D43)</f>
        <v>930</v>
      </c>
      <c r="E44" s="19">
        <f>SUM(E37:E43)</f>
        <v>23.46</v>
      </c>
      <c r="F44" s="19">
        <f>SUM(F37:F43)</f>
        <v>27.64</v>
      </c>
      <c r="G44" s="19">
        <f>SUM(G37:G43)</f>
        <v>126.46</v>
      </c>
      <c r="H44" s="19">
        <f>SUM(H37:H43)</f>
        <v>1096.2</v>
      </c>
      <c r="I44" s="42"/>
    </row>
    <row r="45" spans="1:9" x14ac:dyDescent="0.2">
      <c r="A45" s="42"/>
      <c r="B45" s="19" t="s">
        <v>35</v>
      </c>
      <c r="C45" s="19"/>
      <c r="D45" s="42"/>
      <c r="E45" s="26"/>
      <c r="F45" s="26"/>
      <c r="G45" s="26"/>
      <c r="H45" s="25"/>
      <c r="I45" s="42"/>
    </row>
    <row r="46" spans="1:9" x14ac:dyDescent="0.2">
      <c r="A46" s="85"/>
      <c r="B46" s="27" t="s">
        <v>50</v>
      </c>
      <c r="C46" s="9" t="s">
        <v>12</v>
      </c>
      <c r="D46" s="1">
        <v>200</v>
      </c>
      <c r="E46" s="1">
        <v>2.8</v>
      </c>
      <c r="F46" s="1">
        <v>3.2</v>
      </c>
      <c r="G46" s="1">
        <v>9.5</v>
      </c>
      <c r="H46" s="1">
        <v>191</v>
      </c>
      <c r="I46" s="42" t="s">
        <v>45</v>
      </c>
    </row>
    <row r="47" spans="1:9" x14ac:dyDescent="0.2">
      <c r="A47" s="86"/>
      <c r="B47" s="27" t="s">
        <v>55</v>
      </c>
      <c r="C47" s="9" t="s">
        <v>12</v>
      </c>
      <c r="D47" s="1">
        <v>80</v>
      </c>
      <c r="E47" s="1">
        <v>2.96</v>
      </c>
      <c r="F47" s="1">
        <v>15.2</v>
      </c>
      <c r="G47" s="1">
        <v>47.4</v>
      </c>
      <c r="H47" s="1">
        <v>188</v>
      </c>
      <c r="I47" s="42" t="s">
        <v>45</v>
      </c>
    </row>
    <row r="48" spans="1:9" x14ac:dyDescent="0.2">
      <c r="A48" s="87"/>
      <c r="B48" s="29" t="s">
        <v>51</v>
      </c>
      <c r="C48" s="11" t="s">
        <v>12</v>
      </c>
      <c r="D48" s="1">
        <v>250</v>
      </c>
      <c r="E48" s="1">
        <v>0.8</v>
      </c>
      <c r="F48" s="1">
        <v>0.2</v>
      </c>
      <c r="G48" s="1">
        <v>20.100000000000001</v>
      </c>
      <c r="H48" s="1">
        <v>150</v>
      </c>
      <c r="I48" s="12">
        <v>82</v>
      </c>
    </row>
    <row r="49" spans="1:34" x14ac:dyDescent="0.2">
      <c r="A49" s="27"/>
      <c r="B49" s="28" t="s">
        <v>9</v>
      </c>
      <c r="C49" s="9" t="s">
        <v>12</v>
      </c>
      <c r="D49" s="19">
        <f>SUM(D46:D48)</f>
        <v>530</v>
      </c>
      <c r="E49" s="19">
        <f>SUM(E46:E48)</f>
        <v>6.56</v>
      </c>
      <c r="F49" s="19">
        <f>SUM(F46:F48)</f>
        <v>18.599999999999998</v>
      </c>
      <c r="G49" s="19">
        <f>SUM(G46:G48)</f>
        <v>77</v>
      </c>
      <c r="H49" s="19">
        <f>SUM(H46:H48)</f>
        <v>529</v>
      </c>
      <c r="I49" s="27"/>
    </row>
    <row r="50" spans="1:34" x14ac:dyDescent="0.2">
      <c r="A50" s="27"/>
      <c r="B50" s="28" t="s">
        <v>10</v>
      </c>
      <c r="C50" s="28"/>
      <c r="D50" s="19">
        <f>+D35+D44+D49</f>
        <v>2020</v>
      </c>
      <c r="E50" s="19">
        <f>E33+E44+E49</f>
        <v>34.1</v>
      </c>
      <c r="F50" s="19">
        <f>F33+F44+F49</f>
        <v>47.019999999999996</v>
      </c>
      <c r="G50" s="19">
        <f>G33+G44+G49</f>
        <v>227.34</v>
      </c>
      <c r="H50" s="19">
        <f>H35+H44+H49</f>
        <v>2248.9300000000003</v>
      </c>
      <c r="I50" s="27"/>
    </row>
    <row r="51" spans="1:34" s="45" customFormat="1" x14ac:dyDescent="0.2">
      <c r="A51" s="43" t="s">
        <v>15</v>
      </c>
      <c r="B51" s="43" t="s">
        <v>33</v>
      </c>
      <c r="C51" s="43"/>
      <c r="D51" s="44"/>
      <c r="E51" s="44"/>
      <c r="F51" s="44"/>
      <c r="G51" s="44"/>
      <c r="H51" s="44"/>
      <c r="I51" s="43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 x14ac:dyDescent="0.2">
      <c r="A52" s="91" t="s">
        <v>41</v>
      </c>
      <c r="B52" s="18" t="s">
        <v>64</v>
      </c>
      <c r="C52" s="11" t="s">
        <v>12</v>
      </c>
      <c r="D52" s="1">
        <v>170</v>
      </c>
      <c r="E52" s="1">
        <v>14.62</v>
      </c>
      <c r="F52" s="1">
        <v>19.600000000000001</v>
      </c>
      <c r="G52" s="1">
        <v>3.62</v>
      </c>
      <c r="H52" s="1">
        <v>272</v>
      </c>
      <c r="I52" s="1">
        <v>268</v>
      </c>
    </row>
    <row r="53" spans="1:34" x14ac:dyDescent="0.2">
      <c r="A53" s="92"/>
      <c r="B53" s="29" t="s">
        <v>58</v>
      </c>
      <c r="C53" s="1" t="s">
        <v>12</v>
      </c>
      <c r="D53" s="54">
        <v>15</v>
      </c>
      <c r="E53" s="1">
        <v>0.08</v>
      </c>
      <c r="F53" s="1">
        <v>7.25</v>
      </c>
      <c r="G53" s="1">
        <v>0.13</v>
      </c>
      <c r="H53" s="1">
        <v>66.099999999999994</v>
      </c>
      <c r="I53" s="12">
        <v>79</v>
      </c>
    </row>
    <row r="54" spans="1:34" x14ac:dyDescent="0.2">
      <c r="A54" s="92"/>
      <c r="B54" s="36" t="s">
        <v>96</v>
      </c>
      <c r="C54" s="38" t="s">
        <v>12</v>
      </c>
      <c r="D54" s="1">
        <v>200</v>
      </c>
      <c r="E54" s="1">
        <v>1.6</v>
      </c>
      <c r="F54" s="1">
        <v>1.3</v>
      </c>
      <c r="G54" s="1">
        <v>11.5</v>
      </c>
      <c r="H54" s="1">
        <v>84</v>
      </c>
      <c r="I54" s="7">
        <v>460</v>
      </c>
    </row>
    <row r="55" spans="1:34" x14ac:dyDescent="0.2">
      <c r="A55" s="92"/>
      <c r="B55" s="29" t="s">
        <v>14</v>
      </c>
      <c r="C55" s="11" t="s">
        <v>12</v>
      </c>
      <c r="D55" s="1">
        <v>60</v>
      </c>
      <c r="E55" s="1">
        <v>4.08</v>
      </c>
      <c r="F55" s="1">
        <v>0.78</v>
      </c>
      <c r="G55" s="1">
        <v>23.88</v>
      </c>
      <c r="H55" s="1">
        <v>156.6</v>
      </c>
      <c r="I55" s="1">
        <v>575</v>
      </c>
    </row>
    <row r="56" spans="1:34" x14ac:dyDescent="0.2">
      <c r="A56" s="92"/>
      <c r="B56" s="29" t="s">
        <v>22</v>
      </c>
      <c r="C56" s="11" t="s">
        <v>12</v>
      </c>
      <c r="D56" s="1">
        <v>60</v>
      </c>
      <c r="E56" s="1">
        <v>4.5</v>
      </c>
      <c r="F56" s="1">
        <v>1.74</v>
      </c>
      <c r="G56" s="1">
        <v>30.84</v>
      </c>
      <c r="H56" s="1">
        <v>168</v>
      </c>
      <c r="I56" s="12">
        <v>576</v>
      </c>
    </row>
    <row r="57" spans="1:34" x14ac:dyDescent="0.2">
      <c r="A57" s="42"/>
      <c r="B57" s="23" t="s">
        <v>0</v>
      </c>
      <c r="C57" s="9"/>
      <c r="D57" s="77">
        <f>D52+D53+D54+D55+D56</f>
        <v>505</v>
      </c>
      <c r="E57" s="19">
        <f>SUM(E52:E56)</f>
        <v>24.880000000000003</v>
      </c>
      <c r="F57" s="19">
        <f>SUM(F52:F56)</f>
        <v>30.67</v>
      </c>
      <c r="G57" s="19">
        <f>SUM(G52:G56)</f>
        <v>69.97</v>
      </c>
      <c r="H57" s="19">
        <f>SUM(H52:H56)</f>
        <v>746.7</v>
      </c>
      <c r="I57" s="22"/>
    </row>
    <row r="58" spans="1:34" x14ac:dyDescent="0.2">
      <c r="A58" s="88"/>
      <c r="B58" s="19" t="s">
        <v>34</v>
      </c>
      <c r="C58" s="19"/>
      <c r="D58" s="20"/>
      <c r="E58" s="24"/>
      <c r="F58" s="24"/>
      <c r="G58" s="24"/>
      <c r="H58" s="24"/>
      <c r="I58" s="42"/>
    </row>
    <row r="59" spans="1:34" ht="25.5" x14ac:dyDescent="0.2">
      <c r="A59" s="89"/>
      <c r="B59" s="72" t="s">
        <v>74</v>
      </c>
      <c r="C59" s="11" t="s">
        <v>12</v>
      </c>
      <c r="D59" s="42">
        <v>80</v>
      </c>
      <c r="E59" s="25">
        <v>0.78</v>
      </c>
      <c r="F59" s="25">
        <v>3.66</v>
      </c>
      <c r="G59" s="25">
        <v>3.72</v>
      </c>
      <c r="H59" s="25">
        <v>50.4</v>
      </c>
      <c r="I59" s="42">
        <v>31</v>
      </c>
    </row>
    <row r="60" spans="1:34" ht="13.5" customHeight="1" x14ac:dyDescent="0.2">
      <c r="A60" s="89"/>
      <c r="B60" s="21" t="s">
        <v>46</v>
      </c>
      <c r="C60" s="9" t="s">
        <v>12</v>
      </c>
      <c r="D60" s="42">
        <v>250</v>
      </c>
      <c r="E60" s="42">
        <v>3.6</v>
      </c>
      <c r="F60" s="42">
        <v>4.5999999999999996</v>
      </c>
      <c r="G60" s="42">
        <v>13.6</v>
      </c>
      <c r="H60" s="42">
        <v>315</v>
      </c>
      <c r="I60" s="42">
        <v>123</v>
      </c>
    </row>
    <row r="61" spans="1:34" ht="15.75" customHeight="1" x14ac:dyDescent="0.2">
      <c r="A61" s="89"/>
      <c r="B61" s="10" t="s">
        <v>97</v>
      </c>
      <c r="C61" s="11" t="s">
        <v>12</v>
      </c>
      <c r="D61" s="1">
        <v>100</v>
      </c>
      <c r="E61" s="1">
        <v>13.7</v>
      </c>
      <c r="F61" s="1">
        <v>2.2999999999999998</v>
      </c>
      <c r="G61" s="1">
        <v>6.7</v>
      </c>
      <c r="H61" s="1">
        <v>115.4</v>
      </c>
      <c r="I61" s="1">
        <v>299</v>
      </c>
    </row>
    <row r="62" spans="1:34" x14ac:dyDescent="0.2">
      <c r="A62" s="89"/>
      <c r="B62" s="29" t="s">
        <v>13</v>
      </c>
      <c r="C62" s="1" t="s">
        <v>12</v>
      </c>
      <c r="D62" s="1">
        <v>150</v>
      </c>
      <c r="E62" s="1">
        <v>6.9</v>
      </c>
      <c r="F62" s="1">
        <v>7</v>
      </c>
      <c r="G62" s="1">
        <v>31.2</v>
      </c>
      <c r="H62" s="1">
        <v>168.8</v>
      </c>
      <c r="I62" s="1">
        <v>377</v>
      </c>
    </row>
    <row r="63" spans="1:34" x14ac:dyDescent="0.2">
      <c r="A63" s="90"/>
      <c r="B63" s="36" t="s">
        <v>75</v>
      </c>
      <c r="C63" s="9" t="s">
        <v>12</v>
      </c>
      <c r="D63" s="42">
        <v>200</v>
      </c>
      <c r="E63" s="42">
        <v>0.6</v>
      </c>
      <c r="F63" s="42">
        <v>0</v>
      </c>
      <c r="G63" s="42">
        <v>9.6999999999999993</v>
      </c>
      <c r="H63" s="42">
        <v>40</v>
      </c>
      <c r="I63" s="42">
        <v>494</v>
      </c>
    </row>
    <row r="64" spans="1:34" x14ac:dyDescent="0.2">
      <c r="A64" s="42"/>
      <c r="B64" s="29" t="s">
        <v>14</v>
      </c>
      <c r="C64" s="11" t="s">
        <v>12</v>
      </c>
      <c r="D64" s="1">
        <v>60</v>
      </c>
      <c r="E64" s="1">
        <v>4.08</v>
      </c>
      <c r="F64" s="1">
        <v>0.78</v>
      </c>
      <c r="G64" s="1">
        <v>23.88</v>
      </c>
      <c r="H64" s="1">
        <v>156.6</v>
      </c>
      <c r="I64" s="1">
        <v>575</v>
      </c>
    </row>
    <row r="65" spans="1:34" x14ac:dyDescent="0.2">
      <c r="A65" s="42"/>
      <c r="B65" s="29" t="s">
        <v>22</v>
      </c>
      <c r="C65" s="11" t="s">
        <v>12</v>
      </c>
      <c r="D65" s="1">
        <v>60</v>
      </c>
      <c r="E65" s="1">
        <v>4.5</v>
      </c>
      <c r="F65" s="1">
        <v>1.74</v>
      </c>
      <c r="G65" s="1">
        <v>30.84</v>
      </c>
      <c r="H65" s="1">
        <v>168</v>
      </c>
      <c r="I65" s="12">
        <v>576</v>
      </c>
    </row>
    <row r="66" spans="1:34" x14ac:dyDescent="0.2">
      <c r="A66" s="85"/>
      <c r="B66" s="28" t="s">
        <v>8</v>
      </c>
      <c r="C66" s="28"/>
      <c r="D66" s="19">
        <f>SUM(D59:D65)</f>
        <v>900</v>
      </c>
      <c r="E66" s="19">
        <f>SUM(E59:E65)</f>
        <v>34.159999999999997</v>
      </c>
      <c r="F66" s="19">
        <f>SUM(F59:F65)</f>
        <v>20.079999999999998</v>
      </c>
      <c r="G66" s="19">
        <f>SUM(G59:G65)</f>
        <v>119.64</v>
      </c>
      <c r="H66" s="19">
        <f>SUM(H59:H65)</f>
        <v>1014.1999999999999</v>
      </c>
      <c r="I66" s="42"/>
    </row>
    <row r="67" spans="1:34" x14ac:dyDescent="0.2">
      <c r="A67" s="87"/>
      <c r="B67" s="19" t="s">
        <v>35</v>
      </c>
      <c r="C67" s="19"/>
      <c r="D67" s="42"/>
      <c r="E67" s="26"/>
      <c r="F67" s="26"/>
      <c r="G67" s="26"/>
      <c r="H67" s="25"/>
      <c r="I67" s="42"/>
    </row>
    <row r="68" spans="1:34" x14ac:dyDescent="0.2">
      <c r="A68" s="27"/>
      <c r="B68" s="36" t="s">
        <v>31</v>
      </c>
      <c r="C68" s="38" t="s">
        <v>12</v>
      </c>
      <c r="D68" s="1">
        <v>200</v>
      </c>
      <c r="E68" s="1">
        <v>1</v>
      </c>
      <c r="F68" s="1">
        <v>0</v>
      </c>
      <c r="G68" s="1">
        <v>0</v>
      </c>
      <c r="H68" s="1">
        <v>110</v>
      </c>
      <c r="I68" s="1" t="s">
        <v>111</v>
      </c>
    </row>
    <row r="69" spans="1:34" x14ac:dyDescent="0.2">
      <c r="A69" s="27"/>
      <c r="B69" s="27" t="s">
        <v>47</v>
      </c>
      <c r="C69" s="9" t="s">
        <v>12</v>
      </c>
      <c r="D69" s="1">
        <v>80</v>
      </c>
      <c r="E69" s="1">
        <v>2.7</v>
      </c>
      <c r="F69" s="1">
        <v>17.600000000000001</v>
      </c>
      <c r="G69" s="1">
        <v>63.2</v>
      </c>
      <c r="H69" s="1">
        <v>261.3</v>
      </c>
      <c r="I69" s="42" t="s">
        <v>45</v>
      </c>
    </row>
    <row r="70" spans="1:34" x14ac:dyDescent="0.2">
      <c r="A70" s="27"/>
      <c r="B70" s="29" t="s">
        <v>48</v>
      </c>
      <c r="C70" s="11" t="s">
        <v>12</v>
      </c>
      <c r="D70" s="56">
        <v>200</v>
      </c>
      <c r="E70" s="1">
        <v>0.8</v>
      </c>
      <c r="F70" s="1">
        <v>0.2</v>
      </c>
      <c r="G70" s="1">
        <v>7.5</v>
      </c>
      <c r="H70" s="1">
        <v>112.8</v>
      </c>
      <c r="I70" s="12">
        <v>82</v>
      </c>
    </row>
    <row r="71" spans="1:34" x14ac:dyDescent="0.2">
      <c r="A71" s="27"/>
      <c r="B71" s="28" t="s">
        <v>9</v>
      </c>
      <c r="C71" s="9" t="s">
        <v>12</v>
      </c>
      <c r="D71" s="19">
        <f>SUM(D68:D70)</f>
        <v>480</v>
      </c>
      <c r="E71" s="19">
        <f>SUM(E68:E70)</f>
        <v>4.5</v>
      </c>
      <c r="F71" s="19">
        <f>SUM(F68:F70)</f>
        <v>17.8</v>
      </c>
      <c r="G71" s="19">
        <f>SUM(G68:G70)</f>
        <v>70.7</v>
      </c>
      <c r="H71" s="19">
        <f>SUM(H68:H70)</f>
        <v>484.1</v>
      </c>
      <c r="I71" s="27"/>
    </row>
    <row r="72" spans="1:34" x14ac:dyDescent="0.2">
      <c r="A72" s="27"/>
      <c r="B72" s="3" t="s">
        <v>10</v>
      </c>
      <c r="C72" s="3"/>
      <c r="D72" s="83">
        <f>D57+D66+D71</f>
        <v>1885</v>
      </c>
      <c r="E72" s="3">
        <f>E57+E66+E71</f>
        <v>63.54</v>
      </c>
      <c r="F72" s="3">
        <f>F57+F66+F71</f>
        <v>68.55</v>
      </c>
      <c r="G72" s="3">
        <v>171.9</v>
      </c>
      <c r="H72" s="3">
        <f>H57+H66+H71</f>
        <v>2245</v>
      </c>
      <c r="I72" s="1"/>
    </row>
    <row r="73" spans="1:34" s="45" customFormat="1" x14ac:dyDescent="0.2">
      <c r="A73" s="43" t="s">
        <v>17</v>
      </c>
      <c r="B73" s="43" t="s">
        <v>33</v>
      </c>
      <c r="C73" s="59"/>
      <c r="D73" s="59"/>
      <c r="E73" s="60"/>
      <c r="F73" s="60"/>
      <c r="G73" s="60"/>
      <c r="H73" s="60"/>
      <c r="I73" s="61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</row>
    <row r="74" spans="1:34" x14ac:dyDescent="0.2">
      <c r="A74" s="85" t="s">
        <v>42</v>
      </c>
      <c r="B74" s="73" t="s">
        <v>81</v>
      </c>
      <c r="C74" s="74" t="s">
        <v>12</v>
      </c>
      <c r="D74" s="75">
        <v>180</v>
      </c>
      <c r="E74" s="76">
        <v>7.4</v>
      </c>
      <c r="F74" s="76">
        <v>8</v>
      </c>
      <c r="G74" s="76">
        <v>28</v>
      </c>
      <c r="H74" s="76">
        <v>212.8</v>
      </c>
      <c r="I74" s="70">
        <v>212</v>
      </c>
    </row>
    <row r="75" spans="1:34" x14ac:dyDescent="0.2">
      <c r="A75" s="86"/>
      <c r="B75" s="18" t="s">
        <v>23</v>
      </c>
      <c r="C75" s="11" t="s">
        <v>12</v>
      </c>
      <c r="D75" s="1">
        <v>60</v>
      </c>
      <c r="E75" s="1">
        <v>5.0999999999999996</v>
      </c>
      <c r="F75" s="1">
        <v>4.5999999999999996</v>
      </c>
      <c r="G75" s="1">
        <v>0.3</v>
      </c>
      <c r="H75" s="1">
        <v>94.5</v>
      </c>
      <c r="I75" s="63">
        <v>300</v>
      </c>
    </row>
    <row r="76" spans="1:34" x14ac:dyDescent="0.2">
      <c r="A76" s="86"/>
      <c r="B76" s="13" t="s">
        <v>32</v>
      </c>
      <c r="C76" s="11" t="s">
        <v>12</v>
      </c>
      <c r="D76" s="54">
        <v>20</v>
      </c>
      <c r="E76" s="1">
        <v>4.6399999999999997</v>
      </c>
      <c r="F76" s="1">
        <v>5.9</v>
      </c>
      <c r="G76" s="1">
        <v>0</v>
      </c>
      <c r="H76" s="1">
        <v>74.599999999999994</v>
      </c>
      <c r="I76" s="12">
        <v>75</v>
      </c>
    </row>
    <row r="77" spans="1:34" x14ac:dyDescent="0.2">
      <c r="A77" s="86"/>
      <c r="B77" s="39" t="s">
        <v>11</v>
      </c>
      <c r="C77" s="55" t="s">
        <v>12</v>
      </c>
      <c r="D77" s="53">
        <v>200</v>
      </c>
      <c r="E77" s="53">
        <v>3.3</v>
      </c>
      <c r="F77" s="53">
        <v>2.9</v>
      </c>
      <c r="G77" s="53">
        <v>13.8</v>
      </c>
      <c r="H77" s="53">
        <v>104</v>
      </c>
      <c r="I77" s="58">
        <v>462</v>
      </c>
    </row>
    <row r="78" spans="1:34" x14ac:dyDescent="0.2">
      <c r="A78" s="86"/>
      <c r="B78" s="29" t="s">
        <v>14</v>
      </c>
      <c r="C78" s="11" t="s">
        <v>12</v>
      </c>
      <c r="D78" s="1">
        <v>60</v>
      </c>
      <c r="E78" s="1">
        <v>4.08</v>
      </c>
      <c r="F78" s="1">
        <v>0.78</v>
      </c>
      <c r="G78" s="1">
        <v>23.88</v>
      </c>
      <c r="H78" s="1">
        <v>156.6</v>
      </c>
      <c r="I78" s="1">
        <v>575</v>
      </c>
    </row>
    <row r="79" spans="1:34" x14ac:dyDescent="0.2">
      <c r="A79" s="86"/>
      <c r="B79" s="29" t="s">
        <v>22</v>
      </c>
      <c r="C79" s="11" t="s">
        <v>12</v>
      </c>
      <c r="D79" s="1">
        <v>60</v>
      </c>
      <c r="E79" s="1">
        <v>4.5</v>
      </c>
      <c r="F79" s="1">
        <v>1.74</v>
      </c>
      <c r="G79" s="1">
        <v>30.84</v>
      </c>
      <c r="H79" s="1">
        <v>168</v>
      </c>
      <c r="I79" s="12">
        <v>576</v>
      </c>
    </row>
    <row r="80" spans="1:34" x14ac:dyDescent="0.2">
      <c r="A80" s="22"/>
      <c r="B80" s="15" t="s">
        <v>0</v>
      </c>
      <c r="C80" s="16"/>
      <c r="D80" s="64">
        <f>SUM(D74:D79)</f>
        <v>580</v>
      </c>
      <c r="E80" s="64">
        <f>SUM(E74:E79)</f>
        <v>29.020000000000003</v>
      </c>
      <c r="F80" s="64">
        <f>SUM(F74:F79)</f>
        <v>23.919999999999998</v>
      </c>
      <c r="G80" s="64">
        <f>SUM(G74:G79)</f>
        <v>96.820000000000007</v>
      </c>
      <c r="H80" s="64">
        <f>SUM(H74:H79)</f>
        <v>810.5</v>
      </c>
      <c r="I80" s="65"/>
    </row>
    <row r="81" spans="1:34" x14ac:dyDescent="0.2">
      <c r="A81" s="22"/>
      <c r="B81" s="3" t="s">
        <v>34</v>
      </c>
      <c r="C81" s="16"/>
      <c r="D81" s="17"/>
      <c r="E81" s="30"/>
      <c r="F81" s="30"/>
      <c r="G81" s="30"/>
      <c r="H81" s="30"/>
      <c r="I81" s="14"/>
    </row>
    <row r="82" spans="1:34" ht="24" customHeight="1" x14ac:dyDescent="0.2">
      <c r="A82" s="88"/>
      <c r="B82" s="36" t="s">
        <v>52</v>
      </c>
      <c r="C82" s="38" t="s">
        <v>12</v>
      </c>
      <c r="D82" s="56">
        <v>80</v>
      </c>
      <c r="E82" s="67">
        <v>1.8</v>
      </c>
      <c r="F82" s="67">
        <v>4.8</v>
      </c>
      <c r="G82" s="67">
        <v>2.8</v>
      </c>
      <c r="H82" s="67">
        <v>78.400000000000006</v>
      </c>
      <c r="I82" s="66">
        <v>18</v>
      </c>
    </row>
    <row r="83" spans="1:34" x14ac:dyDescent="0.2">
      <c r="A83" s="89"/>
      <c r="B83" s="29" t="s">
        <v>78</v>
      </c>
      <c r="C83" s="37" t="s">
        <v>12</v>
      </c>
      <c r="D83" s="1">
        <v>250</v>
      </c>
      <c r="E83" s="1">
        <v>1.6</v>
      </c>
      <c r="F83" s="1">
        <v>5.08</v>
      </c>
      <c r="G83" s="1">
        <v>17.05</v>
      </c>
      <c r="H83" s="1">
        <v>146.30000000000001</v>
      </c>
      <c r="I83" s="1">
        <v>114</v>
      </c>
    </row>
    <row r="84" spans="1:34" x14ac:dyDescent="0.2">
      <c r="A84" s="89"/>
      <c r="B84" s="13" t="s">
        <v>36</v>
      </c>
      <c r="C84" s="11" t="s">
        <v>12</v>
      </c>
      <c r="D84" s="1">
        <v>240</v>
      </c>
      <c r="E84" s="1">
        <v>25.2</v>
      </c>
      <c r="F84" s="1">
        <v>22.8</v>
      </c>
      <c r="G84" s="1">
        <v>39.08</v>
      </c>
      <c r="H84" s="1">
        <v>382.9</v>
      </c>
      <c r="I84" s="1">
        <v>376</v>
      </c>
    </row>
    <row r="85" spans="1:34" x14ac:dyDescent="0.2">
      <c r="A85" s="89"/>
      <c r="B85" s="36" t="s">
        <v>27</v>
      </c>
      <c r="C85" s="9" t="s">
        <v>12</v>
      </c>
      <c r="D85" s="42">
        <v>200</v>
      </c>
      <c r="E85" s="42">
        <v>0.6</v>
      </c>
      <c r="F85" s="42">
        <v>0</v>
      </c>
      <c r="G85" s="42">
        <v>20.100000000000001</v>
      </c>
      <c r="H85" s="42">
        <v>84</v>
      </c>
      <c r="I85" s="42">
        <v>495</v>
      </c>
    </row>
    <row r="86" spans="1:34" x14ac:dyDescent="0.2">
      <c r="A86" s="89"/>
      <c r="B86" s="29" t="s">
        <v>14</v>
      </c>
      <c r="C86" s="11" t="s">
        <v>12</v>
      </c>
      <c r="D86" s="1">
        <v>60</v>
      </c>
      <c r="E86" s="1">
        <v>4.08</v>
      </c>
      <c r="F86" s="1">
        <v>0.78</v>
      </c>
      <c r="G86" s="1">
        <v>23.88</v>
      </c>
      <c r="H86" s="1">
        <v>156.6</v>
      </c>
      <c r="I86" s="1">
        <v>575</v>
      </c>
    </row>
    <row r="87" spans="1:34" x14ac:dyDescent="0.2">
      <c r="A87" s="90"/>
      <c r="B87" s="29" t="s">
        <v>22</v>
      </c>
      <c r="C87" s="11" t="s">
        <v>12</v>
      </c>
      <c r="D87" s="1">
        <v>60</v>
      </c>
      <c r="E87" s="1">
        <v>4.5</v>
      </c>
      <c r="F87" s="1">
        <v>1.74</v>
      </c>
      <c r="G87" s="1">
        <v>30.84</v>
      </c>
      <c r="H87" s="1">
        <v>168</v>
      </c>
      <c r="I87" s="12">
        <v>576</v>
      </c>
    </row>
    <row r="88" spans="1:34" x14ac:dyDescent="0.2">
      <c r="A88" s="42"/>
      <c r="B88" s="4" t="s">
        <v>8</v>
      </c>
      <c r="C88" s="4"/>
      <c r="D88" s="3">
        <f>SUM(D82:D87)</f>
        <v>890</v>
      </c>
      <c r="E88" s="3">
        <f>SUM(E82:E87)</f>
        <v>37.78</v>
      </c>
      <c r="F88" s="3">
        <f>SUM(F82:F87)</f>
        <v>35.200000000000003</v>
      </c>
      <c r="G88" s="3">
        <f>SUM(G82:G87)</f>
        <v>133.75</v>
      </c>
      <c r="H88" s="3">
        <f>SUM(H82:H87)</f>
        <v>1016.2</v>
      </c>
      <c r="I88" s="1"/>
    </row>
    <row r="89" spans="1:34" x14ac:dyDescent="0.2">
      <c r="A89" s="42"/>
      <c r="B89" s="3" t="s">
        <v>35</v>
      </c>
      <c r="C89" s="3"/>
      <c r="D89" s="18"/>
      <c r="E89" s="2"/>
      <c r="F89" s="2"/>
      <c r="G89" s="2"/>
      <c r="H89" s="2"/>
      <c r="I89" s="1"/>
    </row>
    <row r="90" spans="1:34" x14ac:dyDescent="0.2">
      <c r="A90" s="85"/>
      <c r="B90" s="27" t="s">
        <v>50</v>
      </c>
      <c r="C90" s="9" t="s">
        <v>12</v>
      </c>
      <c r="D90" s="1">
        <v>200</v>
      </c>
      <c r="E90" s="1">
        <v>2.8</v>
      </c>
      <c r="F90" s="1">
        <v>3.2</v>
      </c>
      <c r="G90" s="1">
        <v>9.5</v>
      </c>
      <c r="H90" s="1">
        <v>191</v>
      </c>
      <c r="I90" s="42" t="s">
        <v>57</v>
      </c>
    </row>
    <row r="91" spans="1:34" x14ac:dyDescent="0.2">
      <c r="A91" s="86"/>
      <c r="B91" s="18" t="s">
        <v>53</v>
      </c>
      <c r="C91" s="37" t="s">
        <v>12</v>
      </c>
      <c r="D91" s="1">
        <v>80</v>
      </c>
      <c r="E91" s="1">
        <v>2.06</v>
      </c>
      <c r="F91" s="1">
        <v>13.2</v>
      </c>
      <c r="G91" s="1">
        <v>47.4</v>
      </c>
      <c r="H91" s="1">
        <v>146.30000000000001</v>
      </c>
      <c r="I91" s="52" t="s">
        <v>57</v>
      </c>
    </row>
    <row r="92" spans="1:34" x14ac:dyDescent="0.2">
      <c r="A92" s="27"/>
      <c r="B92" s="27" t="s">
        <v>112</v>
      </c>
      <c r="C92" s="9" t="s">
        <v>12</v>
      </c>
      <c r="D92" s="56">
        <v>150</v>
      </c>
      <c r="E92" s="1">
        <v>1.1000000000000001</v>
      </c>
      <c r="F92" s="1">
        <v>0.26</v>
      </c>
      <c r="G92" s="1">
        <v>10</v>
      </c>
      <c r="H92" s="1">
        <v>125</v>
      </c>
      <c r="I92" s="12">
        <v>112</v>
      </c>
    </row>
    <row r="93" spans="1:34" x14ac:dyDescent="0.2">
      <c r="A93" s="27"/>
      <c r="B93" s="28" t="s">
        <v>9</v>
      </c>
      <c r="C93" s="9" t="s">
        <v>12</v>
      </c>
      <c r="D93" s="19">
        <f>SUM(D90:D92)</f>
        <v>430</v>
      </c>
      <c r="E93" s="19">
        <f>SUM(E90:E92)</f>
        <v>5.9599999999999991</v>
      </c>
      <c r="F93" s="19">
        <f>SUM(F90:F92)</f>
        <v>16.66</v>
      </c>
      <c r="G93" s="19">
        <f>SUM(G90:G92)</f>
        <v>66.900000000000006</v>
      </c>
      <c r="H93" s="19">
        <f>SUM(H90:H92)</f>
        <v>462.3</v>
      </c>
      <c r="I93" s="27"/>
    </row>
    <row r="94" spans="1:34" x14ac:dyDescent="0.2">
      <c r="A94" s="18"/>
      <c r="B94" s="4" t="s">
        <v>10</v>
      </c>
      <c r="C94" s="4"/>
      <c r="D94" s="3">
        <f>D80+D88+D93</f>
        <v>1900</v>
      </c>
      <c r="E94" s="3">
        <f>E80+E88+E92</f>
        <v>67.900000000000006</v>
      </c>
      <c r="F94" s="3">
        <f>F80+F88+F92</f>
        <v>59.38</v>
      </c>
      <c r="G94" s="3">
        <f>G80+G88+G92</f>
        <v>240.57</v>
      </c>
      <c r="H94" s="3">
        <f>H80+H88+H93</f>
        <v>2289</v>
      </c>
      <c r="I94" s="18"/>
    </row>
    <row r="95" spans="1:34" s="45" customFormat="1" x14ac:dyDescent="0.2">
      <c r="A95" s="43" t="s">
        <v>18</v>
      </c>
      <c r="B95" s="43" t="s">
        <v>33</v>
      </c>
      <c r="C95" s="43"/>
      <c r="D95" s="44"/>
      <c r="E95" s="44"/>
      <c r="F95" s="44"/>
      <c r="G95" s="44"/>
      <c r="H95" s="44"/>
      <c r="I95" s="43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</row>
    <row r="96" spans="1:34" ht="25.5" x14ac:dyDescent="0.2">
      <c r="A96" s="88" t="s">
        <v>43</v>
      </c>
      <c r="B96" s="13" t="s">
        <v>99</v>
      </c>
      <c r="C96" s="11" t="s">
        <v>12</v>
      </c>
      <c r="D96" s="42">
        <v>200</v>
      </c>
      <c r="E96" s="42">
        <v>12</v>
      </c>
      <c r="F96" s="42">
        <v>10</v>
      </c>
      <c r="G96" s="42">
        <v>35.299999999999997</v>
      </c>
      <c r="H96" s="42">
        <v>310</v>
      </c>
      <c r="I96" s="12">
        <v>259</v>
      </c>
    </row>
    <row r="97" spans="1:9" x14ac:dyDescent="0.2">
      <c r="A97" s="89"/>
      <c r="B97" s="13" t="s">
        <v>91</v>
      </c>
      <c r="C97" s="11" t="s">
        <v>12</v>
      </c>
      <c r="D97" s="79" t="s">
        <v>100</v>
      </c>
      <c r="E97" s="1">
        <v>1.6</v>
      </c>
      <c r="F97" s="1">
        <v>3.8</v>
      </c>
      <c r="G97" s="1">
        <v>20.2</v>
      </c>
      <c r="H97" s="1">
        <v>121</v>
      </c>
      <c r="I97" s="12">
        <v>73</v>
      </c>
    </row>
    <row r="98" spans="1:9" x14ac:dyDescent="0.2">
      <c r="A98" s="89"/>
      <c r="B98" s="13" t="s">
        <v>7</v>
      </c>
      <c r="C98" s="11" t="s">
        <v>12</v>
      </c>
      <c r="D98" s="1">
        <v>200</v>
      </c>
      <c r="E98" s="1">
        <v>2.8</v>
      </c>
      <c r="F98" s="1">
        <v>2.5</v>
      </c>
      <c r="G98" s="1">
        <v>13.6</v>
      </c>
      <c r="H98" s="1">
        <v>98</v>
      </c>
      <c r="I98" s="63">
        <v>465</v>
      </c>
    </row>
    <row r="99" spans="1:9" x14ac:dyDescent="0.2">
      <c r="A99" s="89"/>
      <c r="B99" s="29" t="s">
        <v>22</v>
      </c>
      <c r="C99" s="11" t="s">
        <v>12</v>
      </c>
      <c r="D99" s="1">
        <v>60</v>
      </c>
      <c r="E99" s="1">
        <v>4.5</v>
      </c>
      <c r="F99" s="1">
        <v>1.74</v>
      </c>
      <c r="G99" s="1">
        <v>30.84</v>
      </c>
      <c r="H99" s="1">
        <v>156.6</v>
      </c>
      <c r="I99" s="12">
        <v>576</v>
      </c>
    </row>
    <row r="100" spans="1:9" x14ac:dyDescent="0.2">
      <c r="A100" s="22"/>
      <c r="B100" s="23" t="s">
        <v>0</v>
      </c>
      <c r="C100" s="9"/>
      <c r="D100" s="19">
        <v>501</v>
      </c>
      <c r="E100" s="19">
        <f>SUM(E96:E99)</f>
        <v>20.9</v>
      </c>
      <c r="F100" s="19">
        <f>SUM(F96:F99)</f>
        <v>18.04</v>
      </c>
      <c r="G100" s="19">
        <f>SUM(G96:G99)</f>
        <v>99.94</v>
      </c>
      <c r="H100" s="19">
        <f>SUM(H96:H99)</f>
        <v>685.6</v>
      </c>
      <c r="I100" s="22"/>
    </row>
    <row r="101" spans="1:9" x14ac:dyDescent="0.2">
      <c r="A101" s="42"/>
      <c r="B101" s="19" t="s">
        <v>34</v>
      </c>
      <c r="C101" s="19"/>
      <c r="D101" s="35"/>
      <c r="E101" s="25"/>
      <c r="F101" s="25"/>
      <c r="G101" s="25"/>
      <c r="H101" s="25"/>
      <c r="I101" s="42"/>
    </row>
    <row r="102" spans="1:9" x14ac:dyDescent="0.2">
      <c r="A102" s="85"/>
      <c r="B102" s="21" t="s">
        <v>76</v>
      </c>
      <c r="C102" s="11" t="s">
        <v>12</v>
      </c>
      <c r="D102" s="1">
        <v>80</v>
      </c>
      <c r="E102" s="1">
        <v>1.1599999999999999</v>
      </c>
      <c r="F102" s="1">
        <v>4.8</v>
      </c>
      <c r="G102" s="1">
        <v>6.72</v>
      </c>
      <c r="H102" s="1">
        <v>75.2</v>
      </c>
      <c r="I102" s="1">
        <v>1</v>
      </c>
    </row>
    <row r="103" spans="1:9" ht="25.5" x14ac:dyDescent="0.2">
      <c r="A103" s="86"/>
      <c r="B103" s="21" t="s">
        <v>60</v>
      </c>
      <c r="C103" s="9" t="s">
        <v>12</v>
      </c>
      <c r="D103" s="68">
        <v>250</v>
      </c>
      <c r="E103" s="68">
        <v>5.0999999999999996</v>
      </c>
      <c r="F103" s="68">
        <v>8.8000000000000007</v>
      </c>
      <c r="G103" s="68">
        <v>17.600000000000001</v>
      </c>
      <c r="H103" s="68">
        <v>183.1</v>
      </c>
      <c r="I103" s="68">
        <v>100</v>
      </c>
    </row>
    <row r="104" spans="1:9" x14ac:dyDescent="0.2">
      <c r="A104" s="86"/>
      <c r="B104" s="39" t="s">
        <v>66</v>
      </c>
      <c r="C104" s="37" t="s">
        <v>12</v>
      </c>
      <c r="D104" s="42">
        <v>240</v>
      </c>
      <c r="E104" s="42">
        <v>20.399999999999999</v>
      </c>
      <c r="F104" s="42">
        <v>22.8</v>
      </c>
      <c r="G104" s="42">
        <v>43.3</v>
      </c>
      <c r="H104" s="42">
        <v>465</v>
      </c>
      <c r="I104" s="42">
        <v>330</v>
      </c>
    </row>
    <row r="105" spans="1:9" x14ac:dyDescent="0.2">
      <c r="A105" s="86"/>
      <c r="B105" s="36" t="s">
        <v>68</v>
      </c>
      <c r="C105" s="9" t="s">
        <v>12</v>
      </c>
      <c r="D105" s="42">
        <v>200</v>
      </c>
      <c r="E105" s="42">
        <v>0.67</v>
      </c>
      <c r="F105" s="42">
        <v>0.27</v>
      </c>
      <c r="G105" s="42">
        <v>18.3</v>
      </c>
      <c r="H105" s="42">
        <v>78</v>
      </c>
      <c r="I105" s="42">
        <v>496</v>
      </c>
    </row>
    <row r="106" spans="1:9" x14ac:dyDescent="0.2">
      <c r="A106" s="86"/>
      <c r="B106" s="29" t="s">
        <v>14</v>
      </c>
      <c r="C106" s="11" t="s">
        <v>12</v>
      </c>
      <c r="D106" s="1">
        <v>60</v>
      </c>
      <c r="E106" s="1">
        <v>4.08</v>
      </c>
      <c r="F106" s="1">
        <v>0.78</v>
      </c>
      <c r="G106" s="1">
        <v>23.88</v>
      </c>
      <c r="H106" s="1">
        <v>156.6</v>
      </c>
      <c r="I106" s="1">
        <v>575</v>
      </c>
    </row>
    <row r="107" spans="1:9" x14ac:dyDescent="0.2">
      <c r="A107" s="87"/>
      <c r="B107" s="29" t="s">
        <v>22</v>
      </c>
      <c r="C107" s="11" t="s">
        <v>12</v>
      </c>
      <c r="D107" s="1">
        <v>60</v>
      </c>
      <c r="E107" s="1">
        <v>4.5</v>
      </c>
      <c r="F107" s="1">
        <v>1.74</v>
      </c>
      <c r="G107" s="1">
        <v>30.84</v>
      </c>
      <c r="H107" s="1">
        <v>168</v>
      </c>
      <c r="I107" s="12">
        <v>576</v>
      </c>
    </row>
    <row r="108" spans="1:9" x14ac:dyDescent="0.2">
      <c r="A108" s="42"/>
      <c r="B108" s="28" t="s">
        <v>8</v>
      </c>
      <c r="C108" s="28"/>
      <c r="D108" s="19">
        <f>SUM(D102:D107)</f>
        <v>890</v>
      </c>
      <c r="E108" s="19">
        <f>SUM(E102:E107)</f>
        <v>35.909999999999997</v>
      </c>
      <c r="F108" s="19">
        <f>SUM(F102:F107)</f>
        <v>39.190000000000012</v>
      </c>
      <c r="G108" s="19">
        <f>SUM(G102:G107)</f>
        <v>140.63999999999999</v>
      </c>
      <c r="H108" s="19">
        <f>SUM(H102:H107)</f>
        <v>1125.9000000000001</v>
      </c>
      <c r="I108" s="42"/>
    </row>
    <row r="109" spans="1:9" x14ac:dyDescent="0.2">
      <c r="A109" s="42"/>
      <c r="B109" s="19" t="s">
        <v>35</v>
      </c>
      <c r="C109" s="19"/>
      <c r="D109" s="27"/>
      <c r="E109" s="25"/>
      <c r="F109" s="25"/>
      <c r="G109" s="25"/>
      <c r="H109" s="25"/>
      <c r="I109" s="42"/>
    </row>
    <row r="110" spans="1:9" x14ac:dyDescent="0.2">
      <c r="A110" s="85"/>
      <c r="B110" s="36" t="s">
        <v>54</v>
      </c>
      <c r="C110" s="38" t="s">
        <v>12</v>
      </c>
      <c r="D110" s="1">
        <v>200</v>
      </c>
      <c r="E110" s="1">
        <v>1</v>
      </c>
      <c r="F110" s="1">
        <v>0</v>
      </c>
      <c r="G110" s="1">
        <v>0</v>
      </c>
      <c r="H110" s="1">
        <v>168</v>
      </c>
      <c r="I110" s="42" t="s">
        <v>45</v>
      </c>
    </row>
    <row r="111" spans="1:9" x14ac:dyDescent="0.2">
      <c r="A111" s="86"/>
      <c r="B111" s="27" t="s">
        <v>89</v>
      </c>
      <c r="C111" s="37" t="s">
        <v>12</v>
      </c>
      <c r="D111" s="1">
        <v>90</v>
      </c>
      <c r="E111" s="1">
        <v>0.9</v>
      </c>
      <c r="F111" s="1">
        <v>26.2</v>
      </c>
      <c r="G111" s="1">
        <v>87.2</v>
      </c>
      <c r="H111" s="1">
        <v>159.30000000000001</v>
      </c>
      <c r="I111" s="42" t="s">
        <v>45</v>
      </c>
    </row>
    <row r="112" spans="1:9" x14ac:dyDescent="0.2">
      <c r="A112" s="87"/>
      <c r="B112" s="27" t="s">
        <v>88</v>
      </c>
      <c r="C112" s="9" t="s">
        <v>12</v>
      </c>
      <c r="D112" s="56">
        <v>150</v>
      </c>
      <c r="E112" s="1">
        <v>9</v>
      </c>
      <c r="F112" s="1">
        <v>0.2</v>
      </c>
      <c r="G112" s="1">
        <v>7.5</v>
      </c>
      <c r="H112" s="1">
        <v>104</v>
      </c>
      <c r="I112" s="12">
        <v>82</v>
      </c>
    </row>
    <row r="113" spans="1:9" x14ac:dyDescent="0.2">
      <c r="A113" s="27"/>
      <c r="B113" s="28" t="s">
        <v>9</v>
      </c>
      <c r="C113" s="28"/>
      <c r="D113" s="19">
        <f>SUM(D110:D112)</f>
        <v>440</v>
      </c>
      <c r="E113" s="19">
        <f>SUM(E110:E112)</f>
        <v>10.9</v>
      </c>
      <c r="F113" s="19">
        <f t="shared" ref="F113" si="0">SUM(F110:F112)</f>
        <v>26.4</v>
      </c>
      <c r="G113" s="19">
        <f>G110+G111+G112</f>
        <v>94.7</v>
      </c>
      <c r="H113" s="19">
        <f>H110+H111+H112</f>
        <v>431.3</v>
      </c>
      <c r="I113" s="27"/>
    </row>
    <row r="114" spans="1:9" x14ac:dyDescent="0.2">
      <c r="A114" s="27"/>
      <c r="B114" s="28" t="s">
        <v>10</v>
      </c>
      <c r="C114" s="28"/>
      <c r="D114" s="19">
        <f>D100+D108+D113</f>
        <v>1831</v>
      </c>
      <c r="E114" s="19">
        <f>E100+E108+E113</f>
        <v>67.709999999999994</v>
      </c>
      <c r="F114" s="19">
        <f>F100+F108+F113</f>
        <v>83.63000000000001</v>
      </c>
      <c r="G114" s="19">
        <f>G100+G108+G113</f>
        <v>335.28</v>
      </c>
      <c r="H114" s="19">
        <f>H100+H108+H113</f>
        <v>2242.8000000000002</v>
      </c>
      <c r="I114" s="27"/>
    </row>
    <row r="115" spans="1:9" x14ac:dyDescent="0.2">
      <c r="A115" s="43" t="s">
        <v>63</v>
      </c>
      <c r="B115" s="43" t="s">
        <v>33</v>
      </c>
      <c r="C115" s="48"/>
      <c r="D115" s="48"/>
      <c r="E115" s="49"/>
      <c r="F115" s="50"/>
      <c r="G115" s="50"/>
      <c r="H115" s="51"/>
      <c r="I115" s="43"/>
    </row>
    <row r="116" spans="1:9" x14ac:dyDescent="0.2">
      <c r="A116" s="88" t="s">
        <v>39</v>
      </c>
      <c r="B116" s="8" t="s">
        <v>101</v>
      </c>
      <c r="C116" s="11" t="s">
        <v>12</v>
      </c>
      <c r="D116" s="42">
        <v>170</v>
      </c>
      <c r="E116" s="42">
        <v>22.6</v>
      </c>
      <c r="F116" s="42">
        <v>8</v>
      </c>
      <c r="G116" s="42">
        <v>31</v>
      </c>
      <c r="H116" s="42">
        <v>364.5</v>
      </c>
      <c r="I116" s="12">
        <v>285</v>
      </c>
    </row>
    <row r="117" spans="1:9" x14ac:dyDescent="0.2">
      <c r="A117" s="89"/>
      <c r="B117" s="8" t="s">
        <v>109</v>
      </c>
      <c r="C117" s="11" t="s">
        <v>12</v>
      </c>
      <c r="D117" s="42">
        <v>20</v>
      </c>
      <c r="E117" s="42">
        <v>1.4</v>
      </c>
      <c r="F117" s="42">
        <v>1.5</v>
      </c>
      <c r="G117" s="42">
        <v>9.4</v>
      </c>
      <c r="H117" s="42">
        <v>59.3</v>
      </c>
      <c r="I117" s="12" t="s">
        <v>57</v>
      </c>
    </row>
    <row r="118" spans="1:9" x14ac:dyDescent="0.2">
      <c r="A118" s="89"/>
      <c r="B118" s="13" t="s">
        <v>58</v>
      </c>
      <c r="C118" s="11" t="s">
        <v>12</v>
      </c>
      <c r="D118" s="54">
        <v>10</v>
      </c>
      <c r="E118" s="1">
        <v>0.08</v>
      </c>
      <c r="F118" s="1">
        <v>7.25</v>
      </c>
      <c r="G118" s="1">
        <v>0.13</v>
      </c>
      <c r="H118" s="1">
        <v>86.1</v>
      </c>
      <c r="I118" s="12">
        <v>79</v>
      </c>
    </row>
    <row r="119" spans="1:9" x14ac:dyDescent="0.2">
      <c r="A119" s="89"/>
      <c r="B119" s="36" t="s">
        <v>62</v>
      </c>
      <c r="C119" s="38" t="s">
        <v>12</v>
      </c>
      <c r="D119" s="1">
        <v>200</v>
      </c>
      <c r="E119" s="1">
        <v>0.3</v>
      </c>
      <c r="F119" s="1">
        <v>0.1</v>
      </c>
      <c r="G119" s="1">
        <v>9.5</v>
      </c>
      <c r="H119" s="1">
        <v>40</v>
      </c>
      <c r="I119" s="7">
        <v>459</v>
      </c>
    </row>
    <row r="120" spans="1:9" x14ac:dyDescent="0.2">
      <c r="A120" s="89"/>
      <c r="B120" s="29" t="s">
        <v>14</v>
      </c>
      <c r="C120" s="11" t="s">
        <v>12</v>
      </c>
      <c r="D120" s="1">
        <v>60</v>
      </c>
      <c r="E120" s="1">
        <v>4.08</v>
      </c>
      <c r="F120" s="1">
        <v>0.78</v>
      </c>
      <c r="G120" s="1">
        <v>23.88</v>
      </c>
      <c r="H120" s="1">
        <v>156.6</v>
      </c>
      <c r="I120" s="1">
        <v>575</v>
      </c>
    </row>
    <row r="121" spans="1:9" x14ac:dyDescent="0.2">
      <c r="A121" s="89"/>
      <c r="B121" s="29" t="s">
        <v>22</v>
      </c>
      <c r="C121" s="11" t="s">
        <v>12</v>
      </c>
      <c r="D121" s="1">
        <v>60</v>
      </c>
      <c r="E121" s="1">
        <v>4.5</v>
      </c>
      <c r="F121" s="1">
        <v>1.74</v>
      </c>
      <c r="G121" s="1">
        <v>30.84</v>
      </c>
      <c r="H121" s="1">
        <v>168</v>
      </c>
      <c r="I121" s="12">
        <v>576</v>
      </c>
    </row>
    <row r="122" spans="1:9" x14ac:dyDescent="0.2">
      <c r="A122" s="7"/>
      <c r="B122" s="31" t="s">
        <v>0</v>
      </c>
      <c r="C122" s="11"/>
      <c r="D122" s="62">
        <f>SUM(D116:D121)</f>
        <v>520</v>
      </c>
      <c r="E122" s="62">
        <f>SUM(E116:E121)</f>
        <v>32.96</v>
      </c>
      <c r="F122" s="62">
        <f>SUM(F116:F121)</f>
        <v>19.37</v>
      </c>
      <c r="G122" s="62">
        <f>G116+G118+G119+G121</f>
        <v>71.47</v>
      </c>
      <c r="H122" s="62">
        <f>H116+H118+H119+H120</f>
        <v>647.20000000000005</v>
      </c>
      <c r="I122" s="12"/>
    </row>
    <row r="123" spans="1:9" x14ac:dyDescent="0.2">
      <c r="A123" s="69"/>
      <c r="B123" s="33" t="s">
        <v>34</v>
      </c>
      <c r="C123" s="33"/>
      <c r="D123" s="11"/>
      <c r="E123" s="17"/>
      <c r="F123" s="32"/>
      <c r="G123" s="32"/>
      <c r="H123" s="32"/>
      <c r="I123" s="12"/>
    </row>
    <row r="124" spans="1:9" x14ac:dyDescent="0.2">
      <c r="A124" s="86"/>
      <c r="B124" s="21" t="s">
        <v>38</v>
      </c>
      <c r="C124" s="9" t="s">
        <v>12</v>
      </c>
      <c r="D124" s="42">
        <v>80</v>
      </c>
      <c r="E124" s="42">
        <v>1.3</v>
      </c>
      <c r="F124" s="42">
        <v>6.6</v>
      </c>
      <c r="G124" s="42">
        <v>8.6999999999999993</v>
      </c>
      <c r="H124" s="42">
        <v>71.2</v>
      </c>
      <c r="I124" s="42">
        <v>22</v>
      </c>
    </row>
    <row r="125" spans="1:9" ht="25.5" x14ac:dyDescent="0.2">
      <c r="A125" s="86"/>
      <c r="B125" s="21" t="s">
        <v>93</v>
      </c>
      <c r="C125" s="9" t="s">
        <v>12</v>
      </c>
      <c r="D125" s="68">
        <v>250</v>
      </c>
      <c r="E125" s="68">
        <v>2.9</v>
      </c>
      <c r="F125" s="68">
        <v>4.1500000000000004</v>
      </c>
      <c r="G125" s="68">
        <v>12.2</v>
      </c>
      <c r="H125" s="68">
        <v>108</v>
      </c>
      <c r="I125" s="68">
        <v>129</v>
      </c>
    </row>
    <row r="126" spans="1:9" x14ac:dyDescent="0.2">
      <c r="A126" s="86"/>
      <c r="B126" s="10" t="s">
        <v>44</v>
      </c>
      <c r="C126" s="11" t="s">
        <v>12</v>
      </c>
      <c r="D126" s="1">
        <v>90</v>
      </c>
      <c r="E126" s="1">
        <v>18</v>
      </c>
      <c r="F126" s="1">
        <v>15.8</v>
      </c>
      <c r="G126" s="1">
        <v>9.6</v>
      </c>
      <c r="H126" s="1">
        <v>285</v>
      </c>
      <c r="I126" s="1">
        <v>372</v>
      </c>
    </row>
    <row r="127" spans="1:9" x14ac:dyDescent="0.2">
      <c r="A127" s="86"/>
      <c r="B127" s="35" t="s">
        <v>24</v>
      </c>
      <c r="C127" s="37" t="s">
        <v>12</v>
      </c>
      <c r="D127" s="42">
        <v>180</v>
      </c>
      <c r="E127" s="42">
        <v>1.2</v>
      </c>
      <c r="F127" s="42">
        <v>7.56</v>
      </c>
      <c r="G127" s="42">
        <v>45.24</v>
      </c>
      <c r="H127" s="42">
        <v>361.3</v>
      </c>
      <c r="I127" s="42">
        <v>202</v>
      </c>
    </row>
    <row r="128" spans="1:9" x14ac:dyDescent="0.2">
      <c r="A128" s="86"/>
      <c r="B128" s="18" t="s">
        <v>30</v>
      </c>
      <c r="C128" s="9" t="s">
        <v>12</v>
      </c>
      <c r="D128" s="1">
        <v>200</v>
      </c>
      <c r="E128" s="1">
        <v>0.1</v>
      </c>
      <c r="F128" s="1">
        <v>0.1</v>
      </c>
      <c r="G128" s="1">
        <v>11.1</v>
      </c>
      <c r="H128" s="1">
        <v>46</v>
      </c>
      <c r="I128" s="1">
        <v>486</v>
      </c>
    </row>
    <row r="129" spans="1:9" x14ac:dyDescent="0.2">
      <c r="A129" s="87"/>
      <c r="B129" s="29" t="s">
        <v>14</v>
      </c>
      <c r="C129" s="11" t="s">
        <v>12</v>
      </c>
      <c r="D129" s="1">
        <v>60</v>
      </c>
      <c r="E129" s="1">
        <v>4.08</v>
      </c>
      <c r="F129" s="1">
        <v>0.78</v>
      </c>
      <c r="G129" s="1">
        <v>23.88</v>
      </c>
      <c r="H129" s="1">
        <v>156.6</v>
      </c>
      <c r="I129" s="1">
        <v>575</v>
      </c>
    </row>
    <row r="130" spans="1:9" x14ac:dyDescent="0.2">
      <c r="A130" s="42"/>
      <c r="B130" s="29" t="s">
        <v>22</v>
      </c>
      <c r="C130" s="11" t="s">
        <v>12</v>
      </c>
      <c r="D130" s="1">
        <v>60</v>
      </c>
      <c r="E130" s="1">
        <v>4.5</v>
      </c>
      <c r="F130" s="1">
        <v>1.74</v>
      </c>
      <c r="G130" s="1">
        <v>30.84</v>
      </c>
      <c r="H130" s="1">
        <v>168</v>
      </c>
      <c r="I130" s="12">
        <v>576</v>
      </c>
    </row>
    <row r="131" spans="1:9" x14ac:dyDescent="0.2">
      <c r="A131" s="42"/>
      <c r="B131" s="34" t="s">
        <v>8</v>
      </c>
      <c r="C131" s="3"/>
      <c r="D131" s="3">
        <f>D124+D125+D126+D127+D128+D129+D130</f>
        <v>920</v>
      </c>
      <c r="E131" s="3">
        <f>SUM(E125:E130)</f>
        <v>30.78</v>
      </c>
      <c r="F131" s="3">
        <f>SUM(F125:F130)</f>
        <v>30.130000000000003</v>
      </c>
      <c r="G131" s="3">
        <f>G124+G125+G126+G127+G128+G129+G130</f>
        <v>141.56</v>
      </c>
      <c r="H131" s="3">
        <f>SUM(H125:H130)</f>
        <v>1124.9000000000001</v>
      </c>
      <c r="I131" s="1"/>
    </row>
    <row r="132" spans="1:9" x14ac:dyDescent="0.2">
      <c r="A132" s="85"/>
      <c r="B132" s="3" t="s">
        <v>35</v>
      </c>
      <c r="C132" s="3"/>
      <c r="D132" s="1"/>
      <c r="E132" s="2"/>
      <c r="F132" s="2"/>
      <c r="G132" s="2"/>
      <c r="H132" s="2"/>
      <c r="I132" s="1"/>
    </row>
    <row r="133" spans="1:9" x14ac:dyDescent="0.2">
      <c r="A133" s="86"/>
      <c r="B133" s="36" t="s">
        <v>31</v>
      </c>
      <c r="C133" s="38" t="s">
        <v>12</v>
      </c>
      <c r="D133" s="1">
        <v>200</v>
      </c>
      <c r="E133" s="1">
        <v>1</v>
      </c>
      <c r="F133" s="1">
        <v>0</v>
      </c>
      <c r="G133" s="1">
        <v>0</v>
      </c>
      <c r="H133" s="1">
        <v>110</v>
      </c>
      <c r="I133" s="1" t="s">
        <v>113</v>
      </c>
    </row>
    <row r="134" spans="1:9" x14ac:dyDescent="0.2">
      <c r="A134" s="87"/>
      <c r="B134" s="36" t="s">
        <v>72</v>
      </c>
      <c r="C134" s="38" t="s">
        <v>12</v>
      </c>
      <c r="D134" s="1">
        <v>80</v>
      </c>
      <c r="E134" s="1">
        <v>0.9</v>
      </c>
      <c r="F134" s="1">
        <v>26.2</v>
      </c>
      <c r="G134" s="1">
        <v>87.2</v>
      </c>
      <c r="H134" s="1">
        <v>263</v>
      </c>
      <c r="I134" s="1" t="s">
        <v>57</v>
      </c>
    </row>
    <row r="135" spans="1:9" x14ac:dyDescent="0.2">
      <c r="A135" s="1"/>
      <c r="B135" s="29" t="s">
        <v>87</v>
      </c>
      <c r="C135" s="11" t="s">
        <v>12</v>
      </c>
      <c r="D135" s="56">
        <v>150</v>
      </c>
      <c r="E135" s="1">
        <v>0.8</v>
      </c>
      <c r="F135" s="1">
        <v>0.2</v>
      </c>
      <c r="G135" s="1">
        <v>7.5</v>
      </c>
      <c r="H135" s="1">
        <v>104</v>
      </c>
      <c r="I135" s="12">
        <v>82</v>
      </c>
    </row>
    <row r="136" spans="1:9" x14ac:dyDescent="0.2">
      <c r="A136" s="1"/>
      <c r="B136" s="3" t="s">
        <v>9</v>
      </c>
      <c r="C136" s="11"/>
      <c r="D136" s="3">
        <f ca="1">SUM(D132:D157)</f>
        <v>400</v>
      </c>
      <c r="E136" s="3">
        <f>E132+E133+E134</f>
        <v>1.9</v>
      </c>
      <c r="F136" s="3">
        <f>F132+F133+F134</f>
        <v>26.2</v>
      </c>
      <c r="G136" s="3">
        <f>G133+G134+G135</f>
        <v>94.7</v>
      </c>
      <c r="H136" s="3">
        <f>H133+H134+H135</f>
        <v>477</v>
      </c>
      <c r="I136" s="1"/>
    </row>
    <row r="137" spans="1:9" x14ac:dyDescent="0.2">
      <c r="A137" s="1"/>
      <c r="B137" s="3" t="s">
        <v>10</v>
      </c>
      <c r="C137" s="3"/>
      <c r="D137" s="1"/>
      <c r="E137" s="3">
        <f>E122+E131+E136</f>
        <v>65.64</v>
      </c>
      <c r="F137" s="3">
        <f>F122+F131+F136</f>
        <v>75.7</v>
      </c>
      <c r="G137" s="3">
        <f>G122+G131+G136</f>
        <v>307.73</v>
      </c>
      <c r="H137" s="3">
        <f>H122+H131+H136</f>
        <v>2249.1000000000004</v>
      </c>
      <c r="I137" s="1"/>
    </row>
    <row r="138" spans="1:9" x14ac:dyDescent="0.2">
      <c r="A138" s="46" t="s">
        <v>65</v>
      </c>
      <c r="B138" s="43" t="s">
        <v>33</v>
      </c>
      <c r="C138" s="43"/>
      <c r="D138" s="47"/>
      <c r="E138" s="47"/>
      <c r="F138" s="47"/>
      <c r="G138" s="47"/>
      <c r="H138" s="47"/>
      <c r="I138" s="46"/>
    </row>
    <row r="139" spans="1:9" x14ac:dyDescent="0.2">
      <c r="A139" s="85" t="s">
        <v>40</v>
      </c>
      <c r="B139" s="18" t="s">
        <v>64</v>
      </c>
      <c r="C139" s="11" t="s">
        <v>12</v>
      </c>
      <c r="D139" s="1">
        <v>170</v>
      </c>
      <c r="E139" s="1">
        <v>14.62</v>
      </c>
      <c r="F139" s="1">
        <v>19.600000000000001</v>
      </c>
      <c r="G139" s="1">
        <v>3.62</v>
      </c>
      <c r="H139" s="1">
        <v>272</v>
      </c>
      <c r="I139" s="1">
        <v>268</v>
      </c>
    </row>
    <row r="140" spans="1:9" x14ac:dyDescent="0.2">
      <c r="A140" s="86"/>
      <c r="B140" s="13" t="s">
        <v>32</v>
      </c>
      <c r="C140" s="11" t="s">
        <v>12</v>
      </c>
      <c r="D140" s="54">
        <v>20</v>
      </c>
      <c r="E140" s="1">
        <v>4.6399999999999997</v>
      </c>
      <c r="F140" s="1">
        <v>5.9</v>
      </c>
      <c r="G140" s="1">
        <v>0</v>
      </c>
      <c r="H140" s="1">
        <v>74.599999999999994</v>
      </c>
      <c r="I140" s="12">
        <v>75</v>
      </c>
    </row>
    <row r="141" spans="1:9" x14ac:dyDescent="0.2">
      <c r="A141" s="86"/>
      <c r="B141" s="36" t="s">
        <v>96</v>
      </c>
      <c r="C141" s="38" t="s">
        <v>12</v>
      </c>
      <c r="D141" s="1">
        <v>200</v>
      </c>
      <c r="E141" s="1">
        <v>1.6</v>
      </c>
      <c r="F141" s="1">
        <v>1.3</v>
      </c>
      <c r="G141" s="1">
        <v>11.5</v>
      </c>
      <c r="H141" s="1">
        <v>84</v>
      </c>
      <c r="I141" s="7">
        <v>460</v>
      </c>
    </row>
    <row r="142" spans="1:9" x14ac:dyDescent="0.2">
      <c r="A142" s="86"/>
      <c r="B142" s="29" t="s">
        <v>14</v>
      </c>
      <c r="C142" s="11" t="s">
        <v>12</v>
      </c>
      <c r="D142" s="1">
        <v>60</v>
      </c>
      <c r="E142" s="1">
        <v>4.08</v>
      </c>
      <c r="F142" s="1">
        <v>0.78</v>
      </c>
      <c r="G142" s="1">
        <v>23.88</v>
      </c>
      <c r="H142" s="1">
        <v>156.6</v>
      </c>
      <c r="I142" s="1">
        <v>575</v>
      </c>
    </row>
    <row r="143" spans="1:9" x14ac:dyDescent="0.2">
      <c r="A143" s="86"/>
      <c r="B143" s="29" t="s">
        <v>22</v>
      </c>
      <c r="C143" s="11" t="s">
        <v>12</v>
      </c>
      <c r="D143" s="1">
        <v>60</v>
      </c>
      <c r="E143" s="1">
        <v>4.5</v>
      </c>
      <c r="F143" s="1">
        <v>1.74</v>
      </c>
      <c r="G143" s="1">
        <v>30.84</v>
      </c>
      <c r="H143" s="1">
        <v>168</v>
      </c>
      <c r="I143" s="12">
        <v>576</v>
      </c>
    </row>
    <row r="144" spans="1:9" x14ac:dyDescent="0.2">
      <c r="A144" s="22"/>
      <c r="B144" s="23" t="s">
        <v>0</v>
      </c>
      <c r="C144" s="9"/>
      <c r="D144" s="19">
        <f>SUM(D139:D143)</f>
        <v>510</v>
      </c>
      <c r="E144" s="19">
        <f>SUM(E139:E143)</f>
        <v>29.439999999999998</v>
      </c>
      <c r="F144" s="19">
        <f>SUM(F139:F143)</f>
        <v>29.32</v>
      </c>
      <c r="G144" s="19">
        <f>SUM(G139:G143)</f>
        <v>69.84</v>
      </c>
      <c r="H144" s="19">
        <f>SUM(H139:H143)</f>
        <v>755.2</v>
      </c>
      <c r="I144" s="22"/>
    </row>
    <row r="145" spans="1:9" x14ac:dyDescent="0.2">
      <c r="A145" s="42"/>
      <c r="B145" s="19" t="s">
        <v>34</v>
      </c>
      <c r="C145" s="19"/>
      <c r="D145" s="20"/>
      <c r="E145" s="24"/>
      <c r="F145" s="24"/>
      <c r="G145" s="24"/>
      <c r="H145" s="24"/>
      <c r="I145" s="42"/>
    </row>
    <row r="146" spans="1:9" x14ac:dyDescent="0.2">
      <c r="A146" s="86"/>
      <c r="B146" s="18" t="s">
        <v>79</v>
      </c>
      <c r="C146" s="11" t="s">
        <v>12</v>
      </c>
      <c r="D146" s="1">
        <v>80</v>
      </c>
      <c r="E146" s="1">
        <v>0.72</v>
      </c>
      <c r="F146" s="1">
        <v>4.8</v>
      </c>
      <c r="G146" s="1">
        <v>2.08</v>
      </c>
      <c r="H146" s="1">
        <v>74.8</v>
      </c>
      <c r="I146" s="1">
        <v>13</v>
      </c>
    </row>
    <row r="147" spans="1:9" ht="25.5" x14ac:dyDescent="0.2">
      <c r="A147" s="86"/>
      <c r="B147" s="10" t="s">
        <v>59</v>
      </c>
      <c r="C147" s="11" t="s">
        <v>12</v>
      </c>
      <c r="D147" s="67">
        <v>250</v>
      </c>
      <c r="E147" s="67">
        <v>5.04</v>
      </c>
      <c r="F147" s="67">
        <v>2.86</v>
      </c>
      <c r="G147" s="67">
        <v>11.68</v>
      </c>
      <c r="H147" s="67">
        <v>191.3</v>
      </c>
      <c r="I147" s="67">
        <v>113</v>
      </c>
    </row>
    <row r="148" spans="1:9" x14ac:dyDescent="0.2">
      <c r="A148" s="86"/>
      <c r="B148" s="10" t="s">
        <v>97</v>
      </c>
      <c r="C148" s="11" t="s">
        <v>12</v>
      </c>
      <c r="D148" s="1">
        <v>100</v>
      </c>
      <c r="E148" s="1">
        <v>13.7</v>
      </c>
      <c r="F148" s="1">
        <v>2.2999999999999998</v>
      </c>
      <c r="G148" s="1">
        <v>6.7</v>
      </c>
      <c r="H148" s="1">
        <v>115.4</v>
      </c>
      <c r="I148" s="1">
        <v>299</v>
      </c>
    </row>
    <row r="149" spans="1:9" x14ac:dyDescent="0.2">
      <c r="A149" s="86"/>
      <c r="B149" s="29" t="s">
        <v>13</v>
      </c>
      <c r="C149" s="1" t="s">
        <v>12</v>
      </c>
      <c r="D149" s="1">
        <v>180</v>
      </c>
      <c r="E149" s="1">
        <v>6.9</v>
      </c>
      <c r="F149" s="1">
        <v>7</v>
      </c>
      <c r="G149" s="1">
        <v>31.2</v>
      </c>
      <c r="H149" s="1">
        <v>168.8</v>
      </c>
      <c r="I149" s="1">
        <v>377</v>
      </c>
    </row>
    <row r="150" spans="1:9" x14ac:dyDescent="0.2">
      <c r="A150" s="86"/>
      <c r="B150" s="36" t="s">
        <v>25</v>
      </c>
      <c r="C150" s="9" t="s">
        <v>12</v>
      </c>
      <c r="D150" s="42">
        <v>200</v>
      </c>
      <c r="E150" s="42">
        <v>0.5</v>
      </c>
      <c r="F150" s="42">
        <v>0</v>
      </c>
      <c r="G150" s="42">
        <v>27</v>
      </c>
      <c r="H150" s="42">
        <v>72</v>
      </c>
      <c r="I150" s="42">
        <v>494</v>
      </c>
    </row>
    <row r="151" spans="1:9" x14ac:dyDescent="0.2">
      <c r="A151" s="86"/>
      <c r="B151" s="29" t="s">
        <v>14</v>
      </c>
      <c r="C151" s="11" t="s">
        <v>12</v>
      </c>
      <c r="D151" s="1">
        <v>60</v>
      </c>
      <c r="E151" s="1">
        <v>4.08</v>
      </c>
      <c r="F151" s="1">
        <v>0.78</v>
      </c>
      <c r="G151" s="1">
        <v>23.88</v>
      </c>
      <c r="H151" s="1">
        <v>156.6</v>
      </c>
      <c r="I151" s="1">
        <v>575</v>
      </c>
    </row>
    <row r="152" spans="1:9" x14ac:dyDescent="0.2">
      <c r="A152" s="87"/>
      <c r="B152" s="29" t="s">
        <v>22</v>
      </c>
      <c r="C152" s="11" t="s">
        <v>12</v>
      </c>
      <c r="D152" s="1">
        <v>60</v>
      </c>
      <c r="E152" s="1">
        <v>4.5</v>
      </c>
      <c r="F152" s="1">
        <v>1.74</v>
      </c>
      <c r="G152" s="1">
        <v>30.84</v>
      </c>
      <c r="H152" s="1">
        <v>168</v>
      </c>
      <c r="I152" s="12">
        <v>576</v>
      </c>
    </row>
    <row r="153" spans="1:9" x14ac:dyDescent="0.2">
      <c r="A153" s="42"/>
      <c r="B153" s="28" t="s">
        <v>8</v>
      </c>
      <c r="C153" s="28"/>
      <c r="D153" s="19">
        <f>SUM(D146:D152)</f>
        <v>930</v>
      </c>
      <c r="E153" s="19">
        <f>SUM(E146:E152)</f>
        <v>35.44</v>
      </c>
      <c r="F153" s="19">
        <f>SUM(F146:F152)</f>
        <v>19.48</v>
      </c>
      <c r="G153" s="19">
        <f>SUM(G146:G152)</f>
        <v>133.38</v>
      </c>
      <c r="H153" s="19">
        <f>H146+H147+H148+H149+H150+H151+H152</f>
        <v>946.9</v>
      </c>
      <c r="I153" s="42"/>
    </row>
    <row r="154" spans="1:9" x14ac:dyDescent="0.2">
      <c r="A154" s="42"/>
      <c r="B154" s="19" t="s">
        <v>35</v>
      </c>
      <c r="C154" s="19"/>
      <c r="D154" s="42"/>
      <c r="E154" s="26"/>
      <c r="F154" s="26"/>
      <c r="G154" s="26"/>
      <c r="H154" s="25"/>
      <c r="I154" s="42"/>
    </row>
    <row r="155" spans="1:9" x14ac:dyDescent="0.2">
      <c r="A155" s="85"/>
      <c r="B155" s="27" t="s">
        <v>50</v>
      </c>
      <c r="C155" s="9" t="s">
        <v>12</v>
      </c>
      <c r="D155" s="1">
        <v>200</v>
      </c>
      <c r="E155" s="1">
        <v>2.8</v>
      </c>
      <c r="F155" s="1">
        <v>3.2</v>
      </c>
      <c r="G155" s="1">
        <v>9.5</v>
      </c>
      <c r="H155" s="1">
        <v>191</v>
      </c>
      <c r="I155" s="42" t="s">
        <v>45</v>
      </c>
    </row>
    <row r="156" spans="1:9" x14ac:dyDescent="0.2">
      <c r="A156" s="86"/>
      <c r="B156" s="27" t="s">
        <v>114</v>
      </c>
      <c r="C156" s="9" t="s">
        <v>12</v>
      </c>
      <c r="D156" s="1">
        <v>70</v>
      </c>
      <c r="E156" s="1">
        <v>2.06</v>
      </c>
      <c r="F156" s="1">
        <v>13.2</v>
      </c>
      <c r="G156" s="1">
        <v>47.4</v>
      </c>
      <c r="H156" s="1">
        <v>258.10000000000002</v>
      </c>
      <c r="I156" s="42" t="s">
        <v>45</v>
      </c>
    </row>
    <row r="157" spans="1:9" x14ac:dyDescent="0.2">
      <c r="A157" s="87"/>
      <c r="B157" s="29" t="s">
        <v>48</v>
      </c>
      <c r="C157" s="11" t="s">
        <v>12</v>
      </c>
      <c r="D157" s="56">
        <v>200</v>
      </c>
      <c r="E157" s="1">
        <v>0.8</v>
      </c>
      <c r="F157" s="1">
        <v>0.2</v>
      </c>
      <c r="G157" s="1">
        <v>7.5</v>
      </c>
      <c r="H157" s="1">
        <v>112.8</v>
      </c>
      <c r="I157" s="12">
        <v>82</v>
      </c>
    </row>
    <row r="158" spans="1:9" x14ac:dyDescent="0.2">
      <c r="A158" s="27"/>
      <c r="B158" s="28" t="s">
        <v>9</v>
      </c>
      <c r="C158" s="9" t="s">
        <v>12</v>
      </c>
      <c r="D158" s="19">
        <f>SUM(D155:D157)</f>
        <v>470</v>
      </c>
      <c r="E158" s="19">
        <f>SUM(E155:E157)</f>
        <v>5.6599999999999993</v>
      </c>
      <c r="F158" s="19">
        <f>SUM(F155:F157)</f>
        <v>16.599999999999998</v>
      </c>
      <c r="G158" s="19">
        <f>SUM(G155:G157)</f>
        <v>64.400000000000006</v>
      </c>
      <c r="H158" s="19">
        <f>SUM(H155:H157)</f>
        <v>561.9</v>
      </c>
      <c r="I158" s="27"/>
    </row>
    <row r="159" spans="1:9" x14ac:dyDescent="0.2">
      <c r="A159" s="27"/>
      <c r="B159" s="28" t="s">
        <v>10</v>
      </c>
      <c r="C159" s="28"/>
      <c r="D159" s="42"/>
      <c r="E159" s="19">
        <f>E144+E153+E158</f>
        <v>70.539999999999992</v>
      </c>
      <c r="F159" s="19">
        <f>F144+F153+F158</f>
        <v>65.399999999999991</v>
      </c>
      <c r="G159" s="19">
        <f>G144+G153+G158</f>
        <v>267.62</v>
      </c>
      <c r="H159" s="19">
        <f>H144+H153+H158</f>
        <v>2264</v>
      </c>
      <c r="I159" s="27"/>
    </row>
    <row r="160" spans="1:9" x14ac:dyDescent="0.2">
      <c r="A160" s="43" t="s">
        <v>67</v>
      </c>
      <c r="B160" s="43" t="s">
        <v>33</v>
      </c>
      <c r="C160" s="43"/>
      <c r="D160" s="44"/>
      <c r="E160" s="44"/>
      <c r="F160" s="44"/>
      <c r="G160" s="44"/>
      <c r="H160" s="44"/>
      <c r="I160" s="43"/>
    </row>
    <row r="161" spans="1:9" x14ac:dyDescent="0.2">
      <c r="A161" s="92"/>
      <c r="B161" s="10" t="s">
        <v>98</v>
      </c>
      <c r="C161" s="11" t="s">
        <v>12</v>
      </c>
      <c r="D161" s="1">
        <v>200</v>
      </c>
      <c r="E161" s="1">
        <v>6.5</v>
      </c>
      <c r="F161" s="1">
        <v>6.5</v>
      </c>
      <c r="G161" s="1">
        <v>31.34</v>
      </c>
      <c r="H161" s="1">
        <v>215.64</v>
      </c>
      <c r="I161" s="1">
        <v>235</v>
      </c>
    </row>
    <row r="162" spans="1:9" x14ac:dyDescent="0.2">
      <c r="A162" s="92"/>
      <c r="B162" s="29" t="s">
        <v>58</v>
      </c>
      <c r="C162" s="1" t="s">
        <v>12</v>
      </c>
      <c r="D162" s="54">
        <v>15</v>
      </c>
      <c r="E162" s="1">
        <v>0.08</v>
      </c>
      <c r="F162" s="1">
        <v>7.25</v>
      </c>
      <c r="G162" s="1">
        <v>0.13</v>
      </c>
      <c r="H162" s="1">
        <v>66.099999999999994</v>
      </c>
      <c r="I162" s="12">
        <v>79</v>
      </c>
    </row>
    <row r="163" spans="1:9" x14ac:dyDescent="0.2">
      <c r="A163" s="92"/>
      <c r="B163" s="13" t="s">
        <v>32</v>
      </c>
      <c r="C163" s="11" t="s">
        <v>12</v>
      </c>
      <c r="D163" s="54">
        <v>20</v>
      </c>
      <c r="E163" s="1">
        <v>4.6399999999999997</v>
      </c>
      <c r="F163" s="1">
        <v>5.9</v>
      </c>
      <c r="G163" s="1">
        <v>0</v>
      </c>
      <c r="H163" s="1">
        <v>74.599999999999994</v>
      </c>
      <c r="I163" s="12">
        <v>75</v>
      </c>
    </row>
    <row r="164" spans="1:9" x14ac:dyDescent="0.2">
      <c r="A164" s="92"/>
      <c r="B164" s="39" t="s">
        <v>11</v>
      </c>
      <c r="C164" s="55" t="s">
        <v>12</v>
      </c>
      <c r="D164" s="53">
        <v>200</v>
      </c>
      <c r="E164" s="53">
        <v>3.3</v>
      </c>
      <c r="F164" s="53">
        <v>2.9</v>
      </c>
      <c r="G164" s="53">
        <v>13.8</v>
      </c>
      <c r="H164" s="53">
        <v>104</v>
      </c>
      <c r="I164" s="58">
        <v>462</v>
      </c>
    </row>
    <row r="165" spans="1:9" x14ac:dyDescent="0.2">
      <c r="A165" s="92"/>
      <c r="B165" s="29" t="s">
        <v>14</v>
      </c>
      <c r="C165" s="11" t="s">
        <v>12</v>
      </c>
      <c r="D165" s="1">
        <v>60</v>
      </c>
      <c r="E165" s="1">
        <v>4.08</v>
      </c>
      <c r="F165" s="1">
        <v>0.78</v>
      </c>
      <c r="G165" s="1">
        <v>23.88</v>
      </c>
      <c r="H165" s="1">
        <v>156.6</v>
      </c>
      <c r="I165" s="1">
        <v>575</v>
      </c>
    </row>
    <row r="166" spans="1:9" x14ac:dyDescent="0.2">
      <c r="A166" s="92"/>
      <c r="B166" s="29" t="s">
        <v>22</v>
      </c>
      <c r="C166" s="11" t="s">
        <v>12</v>
      </c>
      <c r="D166" s="1">
        <v>60</v>
      </c>
      <c r="E166" s="1">
        <v>4.5</v>
      </c>
      <c r="F166" s="1">
        <v>1.74</v>
      </c>
      <c r="G166" s="1">
        <v>30.84</v>
      </c>
      <c r="H166" s="1">
        <v>168</v>
      </c>
      <c r="I166" s="12">
        <v>576</v>
      </c>
    </row>
    <row r="167" spans="1:9" x14ac:dyDescent="0.2">
      <c r="A167" s="42"/>
      <c r="B167" s="23" t="s">
        <v>0</v>
      </c>
      <c r="C167" s="9"/>
      <c r="D167" s="19">
        <f>SUM(D161:D166)</f>
        <v>555</v>
      </c>
      <c r="E167" s="19">
        <f>SUM(E161:E166)</f>
        <v>23.1</v>
      </c>
      <c r="F167" s="19">
        <f>SUM(F161:F166)</f>
        <v>25.069999999999997</v>
      </c>
      <c r="G167" s="19">
        <f>SUM(G161:G166)</f>
        <v>99.99</v>
      </c>
      <c r="H167" s="19">
        <f>SUM(H161:H166)</f>
        <v>784.94</v>
      </c>
      <c r="I167" s="22"/>
    </row>
    <row r="168" spans="1:9" x14ac:dyDescent="0.2">
      <c r="A168" s="88"/>
      <c r="B168" s="19" t="s">
        <v>34</v>
      </c>
      <c r="C168" s="19"/>
      <c r="D168" s="20"/>
      <c r="E168" s="24"/>
      <c r="F168" s="24"/>
      <c r="G168" s="24"/>
      <c r="H168" s="24"/>
      <c r="I168" s="42"/>
    </row>
    <row r="169" spans="1:9" ht="25.5" x14ac:dyDescent="0.2">
      <c r="A169" s="89"/>
      <c r="B169" s="36" t="s">
        <v>90</v>
      </c>
      <c r="C169" s="38" t="s">
        <v>12</v>
      </c>
      <c r="D169" s="56">
        <v>80</v>
      </c>
      <c r="E169" s="67">
        <v>1.8</v>
      </c>
      <c r="F169" s="67">
        <v>4.8</v>
      </c>
      <c r="G169" s="67">
        <v>2.8</v>
      </c>
      <c r="H169" s="67">
        <v>78.400000000000006</v>
      </c>
      <c r="I169" s="66">
        <v>18</v>
      </c>
    </row>
    <row r="170" spans="1:9" ht="25.5" x14ac:dyDescent="0.2">
      <c r="A170" s="89"/>
      <c r="B170" s="21" t="s">
        <v>80</v>
      </c>
      <c r="C170" s="9" t="s">
        <v>12</v>
      </c>
      <c r="D170" s="42">
        <v>250</v>
      </c>
      <c r="E170" s="42">
        <v>1.5</v>
      </c>
      <c r="F170" s="42">
        <v>4.5</v>
      </c>
      <c r="G170" s="42">
        <v>3.8</v>
      </c>
      <c r="H170" s="42">
        <v>196.4</v>
      </c>
      <c r="I170" s="42">
        <v>104</v>
      </c>
    </row>
    <row r="171" spans="1:9" x14ac:dyDescent="0.2">
      <c r="A171" s="89"/>
      <c r="B171" s="13" t="s">
        <v>103</v>
      </c>
      <c r="C171" s="38" t="s">
        <v>12</v>
      </c>
      <c r="D171" s="1">
        <v>240</v>
      </c>
      <c r="E171" s="1">
        <v>14.76</v>
      </c>
      <c r="F171" s="1">
        <v>9.84</v>
      </c>
      <c r="G171" s="1">
        <v>29.76</v>
      </c>
      <c r="H171" s="1">
        <v>287.60000000000002</v>
      </c>
      <c r="I171" s="57">
        <v>375</v>
      </c>
    </row>
    <row r="172" spans="1:9" x14ac:dyDescent="0.2">
      <c r="A172" s="90"/>
      <c r="B172" s="36" t="s">
        <v>27</v>
      </c>
      <c r="C172" s="9" t="s">
        <v>12</v>
      </c>
      <c r="D172" s="42">
        <v>200</v>
      </c>
      <c r="E172" s="42">
        <v>0.6</v>
      </c>
      <c r="F172" s="42">
        <v>0</v>
      </c>
      <c r="G172" s="42">
        <v>20.100000000000001</v>
      </c>
      <c r="H172" s="42">
        <v>84</v>
      </c>
      <c r="I172" s="42">
        <v>495</v>
      </c>
    </row>
    <row r="173" spans="1:9" x14ac:dyDescent="0.2">
      <c r="A173" s="42"/>
      <c r="B173" s="29" t="s">
        <v>14</v>
      </c>
      <c r="C173" s="11" t="s">
        <v>12</v>
      </c>
      <c r="D173" s="1">
        <v>60</v>
      </c>
      <c r="E173" s="1">
        <v>4.08</v>
      </c>
      <c r="F173" s="1">
        <v>0.78</v>
      </c>
      <c r="G173" s="1">
        <v>23.88</v>
      </c>
      <c r="H173" s="1">
        <v>156.6</v>
      </c>
      <c r="I173" s="1">
        <v>575</v>
      </c>
    </row>
    <row r="174" spans="1:9" x14ac:dyDescent="0.2">
      <c r="A174" s="42"/>
      <c r="B174" s="29" t="s">
        <v>22</v>
      </c>
      <c r="C174" s="11" t="s">
        <v>12</v>
      </c>
      <c r="D174" s="1">
        <v>60</v>
      </c>
      <c r="E174" s="1">
        <v>4.5</v>
      </c>
      <c r="F174" s="1">
        <v>1.74</v>
      </c>
      <c r="G174" s="1">
        <v>30.84</v>
      </c>
      <c r="H174" s="1">
        <v>168</v>
      </c>
      <c r="I174" s="12">
        <v>576</v>
      </c>
    </row>
    <row r="175" spans="1:9" x14ac:dyDescent="0.2">
      <c r="A175" s="85"/>
      <c r="B175" s="28" t="s">
        <v>8</v>
      </c>
      <c r="C175" s="28"/>
      <c r="D175" s="19">
        <f>SUM(D169:D174)</f>
        <v>890</v>
      </c>
      <c r="E175" s="19">
        <f>SUM(E169:E174)</f>
        <v>27.240000000000002</v>
      </c>
      <c r="F175" s="19">
        <f>SUM(F169:F174)</f>
        <v>21.66</v>
      </c>
      <c r="G175" s="19">
        <f>SUM(G169:G174)</f>
        <v>111.18</v>
      </c>
      <c r="H175" s="19">
        <f>SUM(H169:H174)</f>
        <v>971.00000000000011</v>
      </c>
      <c r="I175" s="42"/>
    </row>
    <row r="176" spans="1:9" x14ac:dyDescent="0.2">
      <c r="A176" s="87"/>
      <c r="B176" s="19" t="s">
        <v>35</v>
      </c>
      <c r="C176" s="19"/>
      <c r="D176" s="42"/>
      <c r="E176" s="26"/>
      <c r="F176" s="26"/>
      <c r="G176" s="26"/>
      <c r="H176" s="25"/>
      <c r="I176" s="42"/>
    </row>
    <row r="177" spans="1:9" x14ac:dyDescent="0.2">
      <c r="A177" s="27"/>
      <c r="B177" s="36" t="s">
        <v>31</v>
      </c>
      <c r="C177" s="38" t="s">
        <v>12</v>
      </c>
      <c r="D177" s="1">
        <v>200</v>
      </c>
      <c r="E177" s="1">
        <v>1</v>
      </c>
      <c r="F177" s="1">
        <v>0</v>
      </c>
      <c r="G177" s="1">
        <v>0</v>
      </c>
      <c r="H177" s="1">
        <v>110</v>
      </c>
      <c r="I177" s="42" t="s">
        <v>45</v>
      </c>
    </row>
    <row r="178" spans="1:9" x14ac:dyDescent="0.2">
      <c r="A178" s="27"/>
      <c r="B178" s="27" t="s">
        <v>94</v>
      </c>
      <c r="C178" s="37" t="s">
        <v>12</v>
      </c>
      <c r="D178" s="1">
        <v>80</v>
      </c>
      <c r="E178" s="1">
        <v>0.9</v>
      </c>
      <c r="F178" s="1">
        <v>26.2</v>
      </c>
      <c r="G178" s="1">
        <v>87.2</v>
      </c>
      <c r="H178" s="1">
        <v>229.3</v>
      </c>
      <c r="I178" s="42" t="s">
        <v>45</v>
      </c>
    </row>
    <row r="179" spans="1:9" x14ac:dyDescent="0.2">
      <c r="A179" s="27"/>
      <c r="B179" s="27" t="s">
        <v>73</v>
      </c>
      <c r="C179" s="9" t="s">
        <v>12</v>
      </c>
      <c r="D179" s="56">
        <v>150</v>
      </c>
      <c r="E179" s="1">
        <v>1.1000000000000001</v>
      </c>
      <c r="F179" s="1">
        <v>0.26</v>
      </c>
      <c r="G179" s="1">
        <v>10</v>
      </c>
      <c r="H179" s="1">
        <v>125</v>
      </c>
      <c r="I179" s="12">
        <v>112</v>
      </c>
    </row>
    <row r="180" spans="1:9" x14ac:dyDescent="0.2">
      <c r="A180" s="27"/>
      <c r="B180" s="3" t="s">
        <v>9</v>
      </c>
      <c r="C180" s="11"/>
      <c r="D180" s="3">
        <f ca="1">SUM(D177:D205)</f>
        <v>400</v>
      </c>
      <c r="E180" s="3">
        <f>E177+E178+E179</f>
        <v>3</v>
      </c>
      <c r="F180" s="3">
        <f>F178+F179</f>
        <v>26.46</v>
      </c>
      <c r="G180" s="3">
        <f>G178+G179</f>
        <v>97.2</v>
      </c>
      <c r="H180" s="3">
        <f>H177+H178+H179</f>
        <v>464.3</v>
      </c>
      <c r="I180" s="1"/>
    </row>
    <row r="181" spans="1:9" x14ac:dyDescent="0.2">
      <c r="A181" s="27"/>
      <c r="B181" s="3" t="s">
        <v>10</v>
      </c>
      <c r="C181" s="3"/>
      <c r="D181" s="3">
        <v>1845</v>
      </c>
      <c r="E181" s="3">
        <f>E167+E175+E180</f>
        <v>53.34</v>
      </c>
      <c r="F181" s="3">
        <f>F167+F175+F180</f>
        <v>73.19</v>
      </c>
      <c r="G181" s="3">
        <v>171.9</v>
      </c>
      <c r="H181" s="3">
        <f>H167+H175+H180</f>
        <v>2220.2400000000002</v>
      </c>
      <c r="I181" s="1"/>
    </row>
    <row r="182" spans="1:9" x14ac:dyDescent="0.2">
      <c r="A182" s="43" t="s">
        <v>69</v>
      </c>
      <c r="B182" s="43" t="s">
        <v>33</v>
      </c>
      <c r="C182" s="59"/>
      <c r="D182" s="59"/>
      <c r="E182" s="60"/>
      <c r="F182" s="60"/>
      <c r="G182" s="60"/>
      <c r="H182" s="60"/>
      <c r="I182" s="61"/>
    </row>
    <row r="183" spans="1:9" x14ac:dyDescent="0.2">
      <c r="A183" s="85" t="s">
        <v>42</v>
      </c>
      <c r="B183" s="13" t="s">
        <v>106</v>
      </c>
      <c r="C183" s="11" t="s">
        <v>12</v>
      </c>
      <c r="D183" s="42">
        <v>90</v>
      </c>
      <c r="E183" s="42">
        <v>16.2</v>
      </c>
      <c r="F183" s="42">
        <v>11.4</v>
      </c>
      <c r="G183" s="42">
        <v>9.64</v>
      </c>
      <c r="H183" s="42">
        <v>197.5</v>
      </c>
      <c r="I183" s="12">
        <v>348</v>
      </c>
    </row>
    <row r="184" spans="1:9" x14ac:dyDescent="0.2">
      <c r="A184" s="86"/>
      <c r="B184" s="29" t="s">
        <v>29</v>
      </c>
      <c r="C184" s="1" t="s">
        <v>12</v>
      </c>
      <c r="D184" s="42">
        <v>150</v>
      </c>
      <c r="E184" s="42">
        <v>9.1999999999999993</v>
      </c>
      <c r="F184" s="42">
        <v>10.1</v>
      </c>
      <c r="G184" s="42">
        <v>32.9</v>
      </c>
      <c r="H184" s="42">
        <v>190.9</v>
      </c>
      <c r="I184" s="1">
        <v>255</v>
      </c>
    </row>
    <row r="185" spans="1:9" x14ac:dyDescent="0.2">
      <c r="A185" s="86"/>
      <c r="B185" s="13" t="s">
        <v>58</v>
      </c>
      <c r="C185" s="11" t="s">
        <v>12</v>
      </c>
      <c r="D185" s="54">
        <v>10</v>
      </c>
      <c r="E185" s="1">
        <v>0.08</v>
      </c>
      <c r="F185" s="1">
        <v>7.25</v>
      </c>
      <c r="G185" s="1">
        <v>0.13</v>
      </c>
      <c r="H185" s="1">
        <v>86.1</v>
      </c>
      <c r="I185" s="12">
        <v>79</v>
      </c>
    </row>
    <row r="186" spans="1:9" x14ac:dyDescent="0.2">
      <c r="A186" s="86"/>
      <c r="B186" s="39" t="s">
        <v>71</v>
      </c>
      <c r="C186" s="55" t="s">
        <v>12</v>
      </c>
      <c r="D186" s="53">
        <v>200</v>
      </c>
      <c r="E186" s="53">
        <v>0.3</v>
      </c>
      <c r="F186" s="53">
        <v>0.1</v>
      </c>
      <c r="G186" s="53">
        <v>9.5</v>
      </c>
      <c r="H186" s="53">
        <v>40</v>
      </c>
      <c r="I186" s="58">
        <v>459</v>
      </c>
    </row>
    <row r="187" spans="1:9" x14ac:dyDescent="0.2">
      <c r="A187" s="86"/>
      <c r="B187" s="29" t="s">
        <v>14</v>
      </c>
      <c r="C187" s="11" t="s">
        <v>12</v>
      </c>
      <c r="D187" s="1">
        <v>60</v>
      </c>
      <c r="E187" s="1">
        <v>4.08</v>
      </c>
      <c r="F187" s="1">
        <v>0.78</v>
      </c>
      <c r="G187" s="1">
        <v>23.88</v>
      </c>
      <c r="H187" s="1">
        <v>156.6</v>
      </c>
      <c r="I187" s="1">
        <v>575</v>
      </c>
    </row>
    <row r="188" spans="1:9" x14ac:dyDescent="0.2">
      <c r="A188" s="86"/>
      <c r="B188" s="29" t="s">
        <v>22</v>
      </c>
      <c r="C188" s="11" t="s">
        <v>12</v>
      </c>
      <c r="D188" s="1">
        <v>60</v>
      </c>
      <c r="E188" s="1">
        <v>4.5</v>
      </c>
      <c r="F188" s="1">
        <v>1.74</v>
      </c>
      <c r="G188" s="1">
        <v>30.84</v>
      </c>
      <c r="H188" s="1">
        <v>168</v>
      </c>
      <c r="I188" s="12">
        <v>576</v>
      </c>
    </row>
    <row r="189" spans="1:9" x14ac:dyDescent="0.2">
      <c r="A189" s="22"/>
      <c r="B189" s="23" t="s">
        <v>0</v>
      </c>
      <c r="C189" s="9"/>
      <c r="D189" s="19">
        <f>SUM(D183:D188)</f>
        <v>570</v>
      </c>
      <c r="E189" s="19">
        <f>SUM(E183:E188)</f>
        <v>34.36</v>
      </c>
      <c r="F189" s="19">
        <f>SUM(F183:F188)</f>
        <v>31.37</v>
      </c>
      <c r="G189" s="19">
        <f>SUM(G183:G188)</f>
        <v>106.89</v>
      </c>
      <c r="H189" s="19">
        <f>SUM(H183:H188)</f>
        <v>839.1</v>
      </c>
      <c r="I189" s="22"/>
    </row>
    <row r="190" spans="1:9" x14ac:dyDescent="0.2">
      <c r="A190" s="22"/>
      <c r="B190" s="3" t="s">
        <v>34</v>
      </c>
      <c r="C190" s="16"/>
      <c r="D190" s="17"/>
      <c r="E190" s="30"/>
      <c r="F190" s="30"/>
      <c r="G190" s="30"/>
      <c r="H190" s="30"/>
      <c r="I190" s="14"/>
    </row>
    <row r="191" spans="1:9" x14ac:dyDescent="0.2">
      <c r="A191" s="88"/>
      <c r="B191" s="36" t="s">
        <v>102</v>
      </c>
      <c r="C191" s="38" t="s">
        <v>12</v>
      </c>
      <c r="D191" s="56">
        <v>80</v>
      </c>
      <c r="E191" s="67">
        <v>1.52</v>
      </c>
      <c r="F191" s="67">
        <v>4.88</v>
      </c>
      <c r="G191" s="67">
        <v>0.64</v>
      </c>
      <c r="H191" s="67">
        <v>68.8</v>
      </c>
      <c r="I191" s="66">
        <v>25</v>
      </c>
    </row>
    <row r="192" spans="1:9" ht="25.5" x14ac:dyDescent="0.2">
      <c r="A192" s="89"/>
      <c r="B192" s="21" t="s">
        <v>60</v>
      </c>
      <c r="C192" s="9" t="s">
        <v>12</v>
      </c>
      <c r="D192" s="68">
        <v>250</v>
      </c>
      <c r="E192" s="68">
        <v>5.0999999999999996</v>
      </c>
      <c r="F192" s="68">
        <v>8.8000000000000007</v>
      </c>
      <c r="G192" s="68">
        <v>17.600000000000001</v>
      </c>
      <c r="H192" s="68">
        <v>183.1</v>
      </c>
      <c r="I192" s="68">
        <v>100</v>
      </c>
    </row>
    <row r="193" spans="1:9" x14ac:dyDescent="0.2">
      <c r="A193" s="89"/>
      <c r="B193" s="39" t="s">
        <v>37</v>
      </c>
      <c r="C193" s="37" t="s">
        <v>12</v>
      </c>
      <c r="D193" s="42">
        <v>90</v>
      </c>
      <c r="E193" s="42">
        <v>8.5500000000000007</v>
      </c>
      <c r="F193" s="42">
        <v>9.9</v>
      </c>
      <c r="G193" s="42">
        <v>1.9</v>
      </c>
      <c r="H193" s="42">
        <v>131.69999999999999</v>
      </c>
      <c r="I193" s="42">
        <v>367</v>
      </c>
    </row>
    <row r="194" spans="1:9" x14ac:dyDescent="0.2">
      <c r="A194" s="89"/>
      <c r="B194" s="35" t="s">
        <v>24</v>
      </c>
      <c r="C194" s="37" t="s">
        <v>12</v>
      </c>
      <c r="D194" s="42">
        <v>150</v>
      </c>
      <c r="E194" s="42">
        <v>8.5</v>
      </c>
      <c r="F194" s="42">
        <v>6.3</v>
      </c>
      <c r="G194" s="42">
        <v>37.700000000000003</v>
      </c>
      <c r="H194" s="42">
        <v>271</v>
      </c>
      <c r="I194" s="42">
        <v>202</v>
      </c>
    </row>
    <row r="195" spans="1:9" x14ac:dyDescent="0.2">
      <c r="A195" s="89"/>
      <c r="B195" s="36" t="s">
        <v>68</v>
      </c>
      <c r="C195" s="9" t="s">
        <v>12</v>
      </c>
      <c r="D195" s="42">
        <v>200</v>
      </c>
      <c r="E195" s="42">
        <v>0.67</v>
      </c>
      <c r="F195" s="42">
        <v>0.27</v>
      </c>
      <c r="G195" s="42">
        <v>18.3</v>
      </c>
      <c r="H195" s="42">
        <v>78</v>
      </c>
      <c r="I195" s="42">
        <v>496</v>
      </c>
    </row>
    <row r="196" spans="1:9" x14ac:dyDescent="0.2">
      <c r="A196" s="89"/>
      <c r="B196" s="29" t="s">
        <v>14</v>
      </c>
      <c r="C196" s="11" t="s">
        <v>12</v>
      </c>
      <c r="D196" s="1">
        <v>60</v>
      </c>
      <c r="E196" s="1">
        <v>4.08</v>
      </c>
      <c r="F196" s="1">
        <v>0.78</v>
      </c>
      <c r="G196" s="1">
        <v>23.88</v>
      </c>
      <c r="H196" s="1">
        <v>156.6</v>
      </c>
      <c r="I196" s="1">
        <v>575</v>
      </c>
    </row>
    <row r="197" spans="1:9" x14ac:dyDescent="0.2">
      <c r="A197" s="90"/>
      <c r="B197" s="29" t="s">
        <v>22</v>
      </c>
      <c r="C197" s="11" t="s">
        <v>12</v>
      </c>
      <c r="D197" s="1">
        <v>30</v>
      </c>
      <c r="E197" s="1">
        <v>2.25</v>
      </c>
      <c r="F197" s="1">
        <v>0.87</v>
      </c>
      <c r="G197" s="1">
        <v>15.4</v>
      </c>
      <c r="H197" s="1">
        <v>84</v>
      </c>
      <c r="I197" s="12">
        <v>576</v>
      </c>
    </row>
    <row r="198" spans="1:9" x14ac:dyDescent="0.2">
      <c r="A198" s="42"/>
      <c r="B198" s="4" t="s">
        <v>8</v>
      </c>
      <c r="C198" s="4"/>
      <c r="D198" s="3">
        <f>SUM(D191:D197)</f>
        <v>860</v>
      </c>
      <c r="E198" s="3">
        <f>SUM(E191:E197)</f>
        <v>30.67</v>
      </c>
      <c r="F198" s="3">
        <f>SUM(F191:F197)</f>
        <v>31.8</v>
      </c>
      <c r="G198" s="3">
        <f>SUM(G191:G197)</f>
        <v>115.42</v>
      </c>
      <c r="H198" s="3">
        <f>SUM(H191:H197)</f>
        <v>973.19999999999993</v>
      </c>
      <c r="I198" s="1"/>
    </row>
    <row r="199" spans="1:9" x14ac:dyDescent="0.2">
      <c r="A199" s="42"/>
      <c r="B199" s="3" t="s">
        <v>35</v>
      </c>
      <c r="C199" s="3"/>
      <c r="D199" s="18"/>
      <c r="E199" s="2"/>
      <c r="F199" s="2"/>
      <c r="G199" s="2"/>
      <c r="H199" s="2"/>
      <c r="I199" s="1"/>
    </row>
    <row r="200" spans="1:9" x14ac:dyDescent="0.2">
      <c r="A200" s="85"/>
      <c r="B200" s="27" t="s">
        <v>50</v>
      </c>
      <c r="C200" s="9" t="s">
        <v>12</v>
      </c>
      <c r="D200" s="1">
        <v>200</v>
      </c>
      <c r="E200" s="1">
        <v>2.8</v>
      </c>
      <c r="F200" s="1">
        <v>3.2</v>
      </c>
      <c r="G200" s="1">
        <v>9.5</v>
      </c>
      <c r="H200" s="1">
        <v>191</v>
      </c>
      <c r="I200" s="42" t="s">
        <v>57</v>
      </c>
    </row>
    <row r="201" spans="1:9" x14ac:dyDescent="0.2">
      <c r="A201" s="86"/>
      <c r="B201" s="18" t="s">
        <v>53</v>
      </c>
      <c r="C201" s="37" t="s">
        <v>12</v>
      </c>
      <c r="D201" s="1">
        <v>80</v>
      </c>
      <c r="E201" s="1">
        <v>2.06</v>
      </c>
      <c r="F201" s="1">
        <v>13.2</v>
      </c>
      <c r="G201" s="1">
        <v>47.4</v>
      </c>
      <c r="H201" s="1">
        <v>146.30000000000001</v>
      </c>
      <c r="I201" s="52" t="s">
        <v>57</v>
      </c>
    </row>
    <row r="202" spans="1:9" x14ac:dyDescent="0.2">
      <c r="A202" s="87"/>
      <c r="B202" s="41" t="s">
        <v>86</v>
      </c>
      <c r="C202" s="38" t="s">
        <v>12</v>
      </c>
      <c r="D202" s="56">
        <v>150</v>
      </c>
      <c r="E202" s="1">
        <v>0.8</v>
      </c>
      <c r="F202" s="1">
        <v>0.2</v>
      </c>
      <c r="G202" s="1">
        <v>7.5</v>
      </c>
      <c r="H202" s="1">
        <v>94</v>
      </c>
      <c r="I202" s="12">
        <v>82</v>
      </c>
    </row>
    <row r="203" spans="1:9" x14ac:dyDescent="0.2">
      <c r="A203" s="27"/>
      <c r="B203" s="4" t="s">
        <v>9</v>
      </c>
      <c r="C203" s="40"/>
      <c r="D203" s="3">
        <f>SUM(D200:D202)</f>
        <v>430</v>
      </c>
      <c r="E203" s="3">
        <f>SUM(E200:E202)</f>
        <v>5.6599999999999993</v>
      </c>
      <c r="F203" s="3">
        <f t="shared" ref="F203:G203" si="1">SUM(F200:F202)</f>
        <v>16.599999999999998</v>
      </c>
      <c r="G203" s="3">
        <f t="shared" si="1"/>
        <v>64.400000000000006</v>
      </c>
      <c r="H203" s="3">
        <f>H200+H201+H202</f>
        <v>431.3</v>
      </c>
      <c r="I203" s="18"/>
    </row>
    <row r="204" spans="1:9" x14ac:dyDescent="0.2">
      <c r="A204" s="18"/>
      <c r="B204" s="4" t="s">
        <v>10</v>
      </c>
      <c r="C204" s="4"/>
      <c r="D204" s="3">
        <f>D189+D198+D203</f>
        <v>1860</v>
      </c>
      <c r="E204" s="3">
        <f>E189+E198+E203</f>
        <v>70.69</v>
      </c>
      <c r="F204" s="3">
        <f>F189+F198+F203</f>
        <v>79.77</v>
      </c>
      <c r="G204" s="3">
        <f>G189+G198+G203</f>
        <v>286.71000000000004</v>
      </c>
      <c r="H204" s="3">
        <f>H189+H198+H203</f>
        <v>2243.6</v>
      </c>
      <c r="I204" s="18"/>
    </row>
    <row r="205" spans="1:9" x14ac:dyDescent="0.2">
      <c r="A205" s="43" t="s">
        <v>70</v>
      </c>
      <c r="B205" s="43" t="s">
        <v>33</v>
      </c>
      <c r="C205" s="43"/>
      <c r="D205" s="44"/>
      <c r="E205" s="44"/>
      <c r="F205" s="44"/>
      <c r="G205" s="44"/>
      <c r="H205" s="44"/>
      <c r="I205" s="43"/>
    </row>
    <row r="206" spans="1:9" x14ac:dyDescent="0.2">
      <c r="A206" s="88" t="s">
        <v>43</v>
      </c>
      <c r="B206" s="73" t="s">
        <v>81</v>
      </c>
      <c r="C206" s="74" t="s">
        <v>12</v>
      </c>
      <c r="D206" s="75">
        <v>180</v>
      </c>
      <c r="E206" s="76">
        <v>7.4</v>
      </c>
      <c r="F206" s="76">
        <v>8</v>
      </c>
      <c r="G206" s="76">
        <v>28</v>
      </c>
      <c r="H206" s="76">
        <v>212.8</v>
      </c>
      <c r="I206" s="82">
        <v>212</v>
      </c>
    </row>
    <row r="207" spans="1:9" x14ac:dyDescent="0.2">
      <c r="A207" s="89"/>
      <c r="B207" s="18" t="s">
        <v>23</v>
      </c>
      <c r="C207" s="11" t="s">
        <v>12</v>
      </c>
      <c r="D207" s="1">
        <v>60</v>
      </c>
      <c r="E207" s="1">
        <v>5.0999999999999996</v>
      </c>
      <c r="F207" s="1">
        <v>4.5999999999999996</v>
      </c>
      <c r="G207" s="1">
        <v>0.3</v>
      </c>
      <c r="H207" s="1">
        <v>94.5</v>
      </c>
      <c r="I207" s="63">
        <v>300</v>
      </c>
    </row>
    <row r="208" spans="1:9" x14ac:dyDescent="0.2">
      <c r="A208" s="89"/>
      <c r="B208" s="13" t="s">
        <v>32</v>
      </c>
      <c r="C208" s="11" t="s">
        <v>12</v>
      </c>
      <c r="D208" s="54">
        <v>20</v>
      </c>
      <c r="E208" s="1">
        <v>4.6399999999999997</v>
      </c>
      <c r="F208" s="1">
        <v>5.9</v>
      </c>
      <c r="G208" s="1">
        <v>0</v>
      </c>
      <c r="H208" s="1">
        <v>74.599999999999994</v>
      </c>
      <c r="I208" s="12">
        <v>75</v>
      </c>
    </row>
    <row r="209" spans="1:9" x14ac:dyDescent="0.2">
      <c r="A209" s="89"/>
      <c r="B209" s="13" t="s">
        <v>7</v>
      </c>
      <c r="C209" s="11" t="s">
        <v>12</v>
      </c>
      <c r="D209" s="1">
        <v>200</v>
      </c>
      <c r="E209" s="1">
        <v>2.8</v>
      </c>
      <c r="F209" s="1">
        <v>2.5</v>
      </c>
      <c r="G209" s="1">
        <v>13.6</v>
      </c>
      <c r="H209" s="1">
        <v>98</v>
      </c>
      <c r="I209" s="63">
        <v>465</v>
      </c>
    </row>
    <row r="210" spans="1:9" x14ac:dyDescent="0.2">
      <c r="A210" s="89"/>
      <c r="B210" s="29" t="s">
        <v>14</v>
      </c>
      <c r="C210" s="11" t="s">
        <v>12</v>
      </c>
      <c r="D210" s="1">
        <v>60</v>
      </c>
      <c r="E210" s="1">
        <v>4.08</v>
      </c>
      <c r="F210" s="1">
        <v>0.78</v>
      </c>
      <c r="G210" s="1">
        <v>23.88</v>
      </c>
      <c r="H210" s="1">
        <v>156.6</v>
      </c>
      <c r="I210" s="1">
        <v>575</v>
      </c>
    </row>
    <row r="211" spans="1:9" x14ac:dyDescent="0.2">
      <c r="A211" s="89"/>
      <c r="B211" s="29" t="s">
        <v>22</v>
      </c>
      <c r="C211" s="11" t="s">
        <v>12</v>
      </c>
      <c r="D211" s="1">
        <v>60</v>
      </c>
      <c r="E211" s="1">
        <v>4.5</v>
      </c>
      <c r="F211" s="1">
        <v>1.74</v>
      </c>
      <c r="G211" s="1">
        <v>30.84</v>
      </c>
      <c r="H211" s="1">
        <v>168</v>
      </c>
      <c r="I211" s="12">
        <v>576</v>
      </c>
    </row>
    <row r="212" spans="1:9" x14ac:dyDescent="0.2">
      <c r="A212" s="22"/>
      <c r="B212" s="23" t="s">
        <v>0</v>
      </c>
      <c r="C212" s="9"/>
      <c r="D212" s="19">
        <f>SUM(D206:D211)</f>
        <v>580</v>
      </c>
      <c r="E212" s="19">
        <f>SUM(E206:E211)</f>
        <v>28.520000000000003</v>
      </c>
      <c r="F212" s="19">
        <f>SUM(F206:F211)</f>
        <v>23.52</v>
      </c>
      <c r="G212" s="19">
        <f>SUM(G206:G211)</f>
        <v>96.62</v>
      </c>
      <c r="H212" s="19">
        <f>SUM(H206:H211)</f>
        <v>804.5</v>
      </c>
      <c r="I212" s="22"/>
    </row>
    <row r="213" spans="1:9" x14ac:dyDescent="0.2">
      <c r="A213" s="42"/>
      <c r="B213" s="19" t="s">
        <v>34</v>
      </c>
      <c r="C213" s="19"/>
      <c r="D213" s="35"/>
      <c r="E213" s="25"/>
      <c r="F213" s="25"/>
      <c r="G213" s="25"/>
      <c r="H213" s="25"/>
      <c r="I213" s="42"/>
    </row>
    <row r="214" spans="1:9" x14ac:dyDescent="0.2">
      <c r="A214" s="85"/>
      <c r="B214" s="21" t="s">
        <v>76</v>
      </c>
      <c r="C214" s="11" t="s">
        <v>12</v>
      </c>
      <c r="D214" s="1">
        <v>80</v>
      </c>
      <c r="E214" s="1">
        <v>1.1599999999999999</v>
      </c>
      <c r="F214" s="1">
        <v>4.8</v>
      </c>
      <c r="G214" s="1">
        <v>6.72</v>
      </c>
      <c r="H214" s="1">
        <v>75.2</v>
      </c>
      <c r="I214" s="1">
        <v>1</v>
      </c>
    </row>
    <row r="215" spans="1:9" ht="25.5" x14ac:dyDescent="0.2">
      <c r="A215" s="86"/>
      <c r="B215" s="21" t="s">
        <v>93</v>
      </c>
      <c r="C215" s="9" t="s">
        <v>12</v>
      </c>
      <c r="D215" s="68">
        <v>250</v>
      </c>
      <c r="E215" s="68">
        <v>2.9</v>
      </c>
      <c r="F215" s="68">
        <v>4.1500000000000004</v>
      </c>
      <c r="G215" s="68">
        <v>12.2</v>
      </c>
      <c r="H215" s="68">
        <v>108</v>
      </c>
      <c r="I215" s="68">
        <v>129</v>
      </c>
    </row>
    <row r="216" spans="1:9" x14ac:dyDescent="0.2">
      <c r="A216" s="86"/>
      <c r="B216" s="13" t="s">
        <v>104</v>
      </c>
      <c r="C216" s="11" t="s">
        <v>12</v>
      </c>
      <c r="D216" s="1">
        <v>240</v>
      </c>
      <c r="E216" s="1">
        <v>26.32</v>
      </c>
      <c r="F216" s="1">
        <v>20.53</v>
      </c>
      <c r="G216" s="1">
        <v>26.7</v>
      </c>
      <c r="H216" s="1">
        <v>453.1</v>
      </c>
      <c r="I216" s="1">
        <v>328</v>
      </c>
    </row>
    <row r="217" spans="1:9" x14ac:dyDescent="0.2">
      <c r="A217" s="86"/>
      <c r="B217" s="36" t="s">
        <v>75</v>
      </c>
      <c r="C217" s="9" t="s">
        <v>12</v>
      </c>
      <c r="D217" s="42">
        <v>200</v>
      </c>
      <c r="E217" s="42">
        <v>0.6</v>
      </c>
      <c r="F217" s="42">
        <v>0</v>
      </c>
      <c r="G217" s="42">
        <v>9.6999999999999993</v>
      </c>
      <c r="H217" s="42">
        <v>40</v>
      </c>
      <c r="I217" s="42">
        <v>494</v>
      </c>
    </row>
    <row r="218" spans="1:9" x14ac:dyDescent="0.2">
      <c r="A218" s="86"/>
      <c r="B218" s="29" t="s">
        <v>14</v>
      </c>
      <c r="C218" s="11" t="s">
        <v>12</v>
      </c>
      <c r="D218" s="1">
        <v>60</v>
      </c>
      <c r="E218" s="1">
        <v>4.08</v>
      </c>
      <c r="F218" s="1">
        <v>0.78</v>
      </c>
      <c r="G218" s="1">
        <v>23.88</v>
      </c>
      <c r="H218" s="1">
        <v>156.6</v>
      </c>
      <c r="I218" s="1">
        <v>575</v>
      </c>
    </row>
    <row r="219" spans="1:9" x14ac:dyDescent="0.2">
      <c r="A219" s="87"/>
      <c r="B219" s="29" t="s">
        <v>22</v>
      </c>
      <c r="C219" s="11" t="s">
        <v>12</v>
      </c>
      <c r="D219" s="1">
        <v>60</v>
      </c>
      <c r="E219" s="1">
        <v>4.5</v>
      </c>
      <c r="F219" s="1">
        <v>1.74</v>
      </c>
      <c r="G219" s="1">
        <v>30.84</v>
      </c>
      <c r="H219" s="1">
        <v>168</v>
      </c>
      <c r="I219" s="12">
        <v>576</v>
      </c>
    </row>
    <row r="220" spans="1:9" x14ac:dyDescent="0.2">
      <c r="A220" s="42"/>
      <c r="B220" s="28" t="s">
        <v>8</v>
      </c>
      <c r="C220" s="28"/>
      <c r="D220" s="19">
        <f>SUM(D214:D219)</f>
        <v>890</v>
      </c>
      <c r="E220" s="19">
        <f>SUM(E214:E219)</f>
        <v>39.56</v>
      </c>
      <c r="F220" s="19">
        <f>SUM(F214:F219)</f>
        <v>32</v>
      </c>
      <c r="G220" s="19">
        <f>SUM(G214:G219)</f>
        <v>110.03999999999999</v>
      </c>
      <c r="H220" s="19">
        <f>SUM(H214:H219)</f>
        <v>1000.9</v>
      </c>
      <c r="I220" s="42"/>
    </row>
    <row r="221" spans="1:9" x14ac:dyDescent="0.2">
      <c r="A221" s="42"/>
      <c r="B221" s="19" t="s">
        <v>35</v>
      </c>
      <c r="C221" s="19"/>
      <c r="D221" s="27"/>
      <c r="E221" s="25"/>
      <c r="F221" s="25"/>
      <c r="G221" s="25"/>
      <c r="H221" s="25"/>
      <c r="I221" s="42"/>
    </row>
    <row r="222" spans="1:9" x14ac:dyDescent="0.2">
      <c r="A222" s="85"/>
      <c r="B222" s="36" t="s">
        <v>54</v>
      </c>
      <c r="C222" s="38" t="s">
        <v>12</v>
      </c>
      <c r="D222" s="1">
        <v>200</v>
      </c>
      <c r="E222" s="1">
        <v>1</v>
      </c>
      <c r="F222" s="1">
        <v>0</v>
      </c>
      <c r="G222" s="1">
        <v>0</v>
      </c>
      <c r="H222" s="1">
        <v>168</v>
      </c>
      <c r="I222" s="42" t="s">
        <v>45</v>
      </c>
    </row>
    <row r="223" spans="1:9" x14ac:dyDescent="0.2">
      <c r="A223" s="86"/>
      <c r="B223" s="27" t="s">
        <v>89</v>
      </c>
      <c r="C223" s="37" t="s">
        <v>12</v>
      </c>
      <c r="D223" s="1">
        <v>90</v>
      </c>
      <c r="E223" s="1">
        <v>0.9</v>
      </c>
      <c r="F223" s="1">
        <v>26.2</v>
      </c>
      <c r="G223" s="1">
        <v>87.2</v>
      </c>
      <c r="H223" s="1">
        <v>159.30000000000001</v>
      </c>
      <c r="I223" s="42" t="s">
        <v>45</v>
      </c>
    </row>
    <row r="224" spans="1:9" x14ac:dyDescent="0.2">
      <c r="A224" s="87"/>
      <c r="B224" s="27" t="s">
        <v>88</v>
      </c>
      <c r="C224" s="9" t="s">
        <v>12</v>
      </c>
      <c r="D224" s="56">
        <v>150</v>
      </c>
      <c r="E224" s="1">
        <v>9</v>
      </c>
      <c r="F224" s="1">
        <v>0.2</v>
      </c>
      <c r="G224" s="1">
        <v>7.5</v>
      </c>
      <c r="H224" s="1">
        <v>104</v>
      </c>
      <c r="I224" s="12">
        <v>82</v>
      </c>
    </row>
    <row r="225" spans="1:9" x14ac:dyDescent="0.2">
      <c r="A225" s="27"/>
      <c r="B225" s="28" t="s">
        <v>9</v>
      </c>
      <c r="C225" s="28"/>
      <c r="D225" s="19">
        <f>SUM(D222:D224)</f>
        <v>440</v>
      </c>
      <c r="E225" s="19">
        <f>SUM(E222:E224)</f>
        <v>10.9</v>
      </c>
      <c r="F225" s="19">
        <f t="shared" ref="F225" si="2">SUM(F222:F224)</f>
        <v>26.4</v>
      </c>
      <c r="G225" s="19">
        <f>G222+G223+G224</f>
        <v>94.7</v>
      </c>
      <c r="H225" s="19">
        <f>H222+H223+H224</f>
        <v>431.3</v>
      </c>
      <c r="I225" s="27"/>
    </row>
    <row r="226" spans="1:9" x14ac:dyDescent="0.2">
      <c r="A226" s="18"/>
      <c r="B226" s="4" t="s">
        <v>10</v>
      </c>
      <c r="C226" s="4"/>
      <c r="D226" s="3">
        <f>D212+D220+D225</f>
        <v>1910</v>
      </c>
      <c r="E226" s="3">
        <f>E211+E220+E225</f>
        <v>54.96</v>
      </c>
      <c r="F226" s="3">
        <f>F211+F220+F225</f>
        <v>60.14</v>
      </c>
      <c r="G226" s="3">
        <f>G211+G220+G225</f>
        <v>235.57999999999998</v>
      </c>
      <c r="H226" s="3">
        <f>H212+H220+H225</f>
        <v>2236.7000000000003</v>
      </c>
      <c r="I226" s="18"/>
    </row>
  </sheetData>
  <mergeCells count="38">
    <mergeCell ref="A146:A152"/>
    <mergeCell ref="E3:G3"/>
    <mergeCell ref="H3:H4"/>
    <mergeCell ref="A206:A211"/>
    <mergeCell ref="A214:A219"/>
    <mergeCell ref="A116:A121"/>
    <mergeCell ref="A124:A129"/>
    <mergeCell ref="A132:A134"/>
    <mergeCell ref="A139:A143"/>
    <mergeCell ref="A14:A19"/>
    <mergeCell ref="A22:A24"/>
    <mergeCell ref="A29:A33"/>
    <mergeCell ref="B3:B4"/>
    <mergeCell ref="A6:A10"/>
    <mergeCell ref="A222:A224"/>
    <mergeCell ref="A155:A157"/>
    <mergeCell ref="A161:A166"/>
    <mergeCell ref="A168:A172"/>
    <mergeCell ref="A175:A176"/>
    <mergeCell ref="A183:A188"/>
    <mergeCell ref="A191:A197"/>
    <mergeCell ref="A200:A202"/>
    <mergeCell ref="A1:I1"/>
    <mergeCell ref="A102:A107"/>
    <mergeCell ref="A110:A112"/>
    <mergeCell ref="A66:A67"/>
    <mergeCell ref="A74:A79"/>
    <mergeCell ref="A82:A87"/>
    <mergeCell ref="A90:A91"/>
    <mergeCell ref="A96:A99"/>
    <mergeCell ref="A46:A48"/>
    <mergeCell ref="A37:A43"/>
    <mergeCell ref="A52:A56"/>
    <mergeCell ref="A58:A63"/>
    <mergeCell ref="A2:I2"/>
    <mergeCell ref="C3:D4"/>
    <mergeCell ref="I3:I4"/>
    <mergeCell ref="A3:A4"/>
  </mergeCells>
  <phoneticPr fontId="5" type="noConversion"/>
  <pageMargins left="0.35433070866141736" right="0.15748031496062992" top="0.39370078740157483" bottom="0.39370078740157483" header="0.51181102362204722" footer="0.51181102362204722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227"/>
  <sheetViews>
    <sheetView tabSelected="1" topLeftCell="A154" zoomScaleNormal="100" workbookViewId="0">
      <selection activeCell="K207" sqref="K207"/>
    </sheetView>
  </sheetViews>
  <sheetFormatPr defaultRowHeight="12.75" x14ac:dyDescent="0.2"/>
  <cols>
    <col min="1" max="1" width="9.42578125" customWidth="1"/>
    <col min="2" max="2" width="30.42578125" customWidth="1"/>
    <col min="3" max="3" width="5.5703125" customWidth="1"/>
    <col min="4" max="4" width="7.85546875" customWidth="1"/>
    <col min="5" max="7" width="9.85546875" customWidth="1"/>
    <col min="8" max="8" width="11.42578125" customWidth="1"/>
    <col min="9" max="9" width="9.42578125" customWidth="1"/>
  </cols>
  <sheetData>
    <row r="1" spans="1:34" ht="20.25" x14ac:dyDescent="0.2">
      <c r="A1" s="84" t="s">
        <v>84</v>
      </c>
      <c r="B1" s="84"/>
      <c r="C1" s="84"/>
      <c r="D1" s="84"/>
      <c r="E1" s="84"/>
      <c r="F1" s="84"/>
      <c r="G1" s="84"/>
      <c r="H1" s="84"/>
      <c r="I1" s="84"/>
    </row>
    <row r="2" spans="1:34" ht="20.25" x14ac:dyDescent="0.2">
      <c r="A2" s="84" t="s">
        <v>82</v>
      </c>
      <c r="B2" s="84"/>
      <c r="C2" s="84"/>
      <c r="D2" s="84"/>
      <c r="E2" s="84"/>
      <c r="F2" s="84"/>
      <c r="G2" s="84"/>
      <c r="H2" s="84"/>
      <c r="I2" s="84"/>
    </row>
    <row r="3" spans="1:34" ht="12.75" customHeight="1" x14ac:dyDescent="0.2">
      <c r="A3" s="97" t="s">
        <v>28</v>
      </c>
      <c r="B3" s="97" t="s">
        <v>2</v>
      </c>
      <c r="C3" s="93" t="s">
        <v>20</v>
      </c>
      <c r="D3" s="94"/>
      <c r="E3" s="98" t="s">
        <v>4</v>
      </c>
      <c r="F3" s="99"/>
      <c r="G3" s="100"/>
      <c r="H3" s="101" t="s">
        <v>21</v>
      </c>
      <c r="I3" s="97" t="s">
        <v>3</v>
      </c>
    </row>
    <row r="4" spans="1:34" ht="99.75" customHeight="1" x14ac:dyDescent="0.2">
      <c r="A4" s="97"/>
      <c r="B4" s="97"/>
      <c r="C4" s="95"/>
      <c r="D4" s="96"/>
      <c r="E4" s="6" t="s">
        <v>1</v>
      </c>
      <c r="F4" s="5" t="s">
        <v>5</v>
      </c>
      <c r="G4" s="5" t="s">
        <v>6</v>
      </c>
      <c r="H4" s="102"/>
      <c r="I4" s="97"/>
    </row>
    <row r="5" spans="1:34" s="45" customFormat="1" ht="15" customHeight="1" x14ac:dyDescent="0.2">
      <c r="A5" s="43" t="s">
        <v>19</v>
      </c>
      <c r="B5" s="43" t="s">
        <v>33</v>
      </c>
      <c r="C5" s="48"/>
      <c r="D5" s="48"/>
      <c r="E5" s="49"/>
      <c r="F5" s="50"/>
      <c r="G5" s="50"/>
      <c r="H5" s="51"/>
      <c r="I5" s="43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 ht="25.5" x14ac:dyDescent="0.2">
      <c r="A6" s="88" t="s">
        <v>39</v>
      </c>
      <c r="B6" s="8" t="s">
        <v>77</v>
      </c>
      <c r="C6" s="11" t="s">
        <v>12</v>
      </c>
      <c r="D6" s="42">
        <v>200</v>
      </c>
      <c r="E6" s="42">
        <v>32</v>
      </c>
      <c r="F6" s="42">
        <v>33.6</v>
      </c>
      <c r="G6" s="42">
        <v>31.8</v>
      </c>
      <c r="H6" s="42">
        <v>501.5</v>
      </c>
      <c r="I6" s="12">
        <v>285</v>
      </c>
    </row>
    <row r="7" spans="1:34" x14ac:dyDescent="0.2">
      <c r="A7" s="89"/>
      <c r="B7" s="8" t="s">
        <v>109</v>
      </c>
      <c r="C7" s="11" t="s">
        <v>12</v>
      </c>
      <c r="D7" s="42">
        <v>20</v>
      </c>
      <c r="E7" s="42">
        <v>1.4</v>
      </c>
      <c r="F7" s="42">
        <v>1.5</v>
      </c>
      <c r="G7" s="42">
        <v>9.4</v>
      </c>
      <c r="H7" s="42">
        <v>59.3</v>
      </c>
      <c r="I7" s="12" t="s">
        <v>110</v>
      </c>
    </row>
    <row r="8" spans="1:34" x14ac:dyDescent="0.2">
      <c r="A8" s="89"/>
      <c r="B8" s="13" t="s">
        <v>58</v>
      </c>
      <c r="C8" s="11" t="s">
        <v>12</v>
      </c>
      <c r="D8" s="54">
        <v>15</v>
      </c>
      <c r="E8" s="1">
        <v>0.08</v>
      </c>
      <c r="F8" s="1">
        <v>7.25</v>
      </c>
      <c r="G8" s="1">
        <v>0.13</v>
      </c>
      <c r="H8" s="1">
        <v>66.099999999999994</v>
      </c>
      <c r="I8" s="12">
        <v>79</v>
      </c>
    </row>
    <row r="9" spans="1:34" x14ac:dyDescent="0.2">
      <c r="A9" s="89"/>
      <c r="B9" s="36" t="s">
        <v>62</v>
      </c>
      <c r="C9" s="38" t="s">
        <v>12</v>
      </c>
      <c r="D9" s="1">
        <v>200</v>
      </c>
      <c r="E9" s="1">
        <v>0.3</v>
      </c>
      <c r="F9" s="1">
        <v>0.1</v>
      </c>
      <c r="G9" s="1">
        <v>9.5</v>
      </c>
      <c r="H9" s="1">
        <v>40</v>
      </c>
      <c r="I9" s="7">
        <v>459</v>
      </c>
    </row>
    <row r="10" spans="1:34" x14ac:dyDescent="0.2">
      <c r="A10" s="89"/>
      <c r="B10" s="29" t="s">
        <v>14</v>
      </c>
      <c r="C10" s="11" t="s">
        <v>12</v>
      </c>
      <c r="D10" s="1">
        <v>60</v>
      </c>
      <c r="E10" s="1">
        <v>4.08</v>
      </c>
      <c r="F10" s="1">
        <v>0.78</v>
      </c>
      <c r="G10" s="1">
        <v>23.88</v>
      </c>
      <c r="H10" s="1">
        <v>156.6</v>
      </c>
      <c r="I10" s="1">
        <v>575</v>
      </c>
    </row>
    <row r="11" spans="1:34" x14ac:dyDescent="0.2">
      <c r="A11" s="89"/>
      <c r="B11" s="29" t="s">
        <v>22</v>
      </c>
      <c r="C11" s="11" t="s">
        <v>12</v>
      </c>
      <c r="D11" s="1">
        <v>60</v>
      </c>
      <c r="E11" s="1">
        <v>4.5</v>
      </c>
      <c r="F11" s="1">
        <v>1.74</v>
      </c>
      <c r="G11" s="1">
        <v>30.84</v>
      </c>
      <c r="H11" s="1">
        <v>168</v>
      </c>
      <c r="I11" s="12">
        <v>576</v>
      </c>
    </row>
    <row r="12" spans="1:34" x14ac:dyDescent="0.2">
      <c r="A12" s="7"/>
      <c r="B12" s="36"/>
      <c r="C12" s="38"/>
      <c r="D12" s="1"/>
      <c r="E12" s="2"/>
      <c r="F12" s="2"/>
      <c r="G12" s="2"/>
      <c r="H12" s="2"/>
      <c r="I12" s="7"/>
    </row>
    <row r="13" spans="1:34" x14ac:dyDescent="0.2">
      <c r="A13" s="7"/>
      <c r="B13" s="31" t="s">
        <v>0</v>
      </c>
      <c r="C13" s="11"/>
      <c r="D13" s="83">
        <f>D6+D7+D8+D9+D10+D11</f>
        <v>555</v>
      </c>
      <c r="E13" s="62">
        <f>SUM(E6:E12)</f>
        <v>42.359999999999992</v>
      </c>
      <c r="F13" s="62">
        <f>SUM(F6:F12)</f>
        <v>44.970000000000006</v>
      </c>
      <c r="G13" s="62">
        <f>G6+G8+G10+G11</f>
        <v>86.65</v>
      </c>
      <c r="H13" s="62">
        <f>H6+H10+H8+H11</f>
        <v>892.2</v>
      </c>
      <c r="I13" s="12"/>
    </row>
    <row r="14" spans="1:34" x14ac:dyDescent="0.2">
      <c r="A14" s="69"/>
      <c r="B14" s="33" t="s">
        <v>34</v>
      </c>
      <c r="C14" s="33"/>
      <c r="D14" s="11"/>
      <c r="E14" s="17"/>
      <c r="F14" s="32"/>
      <c r="G14" s="32"/>
      <c r="H14" s="32"/>
      <c r="I14" s="12"/>
    </row>
    <row r="15" spans="1:34" x14ac:dyDescent="0.2">
      <c r="A15" s="86"/>
      <c r="B15" s="21" t="s">
        <v>56</v>
      </c>
      <c r="C15" s="9" t="s">
        <v>12</v>
      </c>
      <c r="D15" s="42">
        <v>100</v>
      </c>
      <c r="E15" s="42">
        <v>4.0999999999999996</v>
      </c>
      <c r="F15" s="42">
        <v>15.2</v>
      </c>
      <c r="G15" s="42">
        <v>13</v>
      </c>
      <c r="H15" s="42">
        <v>125</v>
      </c>
      <c r="I15" s="42">
        <v>28</v>
      </c>
    </row>
    <row r="16" spans="1:34" ht="25.5" x14ac:dyDescent="0.2">
      <c r="A16" s="86"/>
      <c r="B16" s="10" t="s">
        <v>59</v>
      </c>
      <c r="C16" s="11" t="s">
        <v>12</v>
      </c>
      <c r="D16" s="67">
        <v>250</v>
      </c>
      <c r="E16" s="67">
        <v>8.8000000000000007</v>
      </c>
      <c r="F16" s="67">
        <v>3.2</v>
      </c>
      <c r="G16" s="67">
        <v>12.9</v>
      </c>
      <c r="H16" s="67">
        <v>191.3</v>
      </c>
      <c r="I16" s="67">
        <v>113</v>
      </c>
    </row>
    <row r="17" spans="1:34" x14ac:dyDescent="0.2">
      <c r="A17" s="86"/>
      <c r="B17" s="10" t="s">
        <v>44</v>
      </c>
      <c r="C17" s="11" t="s">
        <v>12</v>
      </c>
      <c r="D17" s="1">
        <v>100</v>
      </c>
      <c r="E17" s="1">
        <v>20</v>
      </c>
      <c r="F17" s="1">
        <v>17.55</v>
      </c>
      <c r="G17" s="1">
        <v>10.66</v>
      </c>
      <c r="H17" s="1">
        <v>316.7</v>
      </c>
      <c r="I17" s="1">
        <v>372</v>
      </c>
    </row>
    <row r="18" spans="1:34" x14ac:dyDescent="0.2">
      <c r="A18" s="86"/>
      <c r="B18" s="29" t="s">
        <v>29</v>
      </c>
      <c r="C18" s="1" t="s">
        <v>12</v>
      </c>
      <c r="D18" s="42">
        <v>200</v>
      </c>
      <c r="E18" s="42">
        <v>12.3</v>
      </c>
      <c r="F18" s="42">
        <v>13.5</v>
      </c>
      <c r="G18" s="42">
        <v>43.93</v>
      </c>
      <c r="H18" s="42">
        <v>254.61</v>
      </c>
      <c r="I18" s="1">
        <v>255</v>
      </c>
    </row>
    <row r="19" spans="1:34" x14ac:dyDescent="0.2">
      <c r="A19" s="86"/>
      <c r="B19" s="36" t="s">
        <v>27</v>
      </c>
      <c r="C19" s="9" t="s">
        <v>12</v>
      </c>
      <c r="D19" s="42">
        <v>200</v>
      </c>
      <c r="E19" s="42">
        <v>0.6</v>
      </c>
      <c r="F19" s="42">
        <v>0</v>
      </c>
      <c r="G19" s="42">
        <v>20.100000000000001</v>
      </c>
      <c r="H19" s="42">
        <v>84</v>
      </c>
      <c r="I19" s="42">
        <v>495</v>
      </c>
    </row>
    <row r="20" spans="1:34" x14ac:dyDescent="0.2">
      <c r="A20" s="87"/>
      <c r="B20" s="29" t="s">
        <v>14</v>
      </c>
      <c r="C20" s="11" t="s">
        <v>12</v>
      </c>
      <c r="D20" s="1">
        <v>60</v>
      </c>
      <c r="E20" s="1">
        <v>4.08</v>
      </c>
      <c r="F20" s="1">
        <v>0.78</v>
      </c>
      <c r="G20" s="1">
        <v>23.88</v>
      </c>
      <c r="H20" s="1">
        <v>156.6</v>
      </c>
      <c r="I20" s="1">
        <v>575</v>
      </c>
    </row>
    <row r="21" spans="1:34" x14ac:dyDescent="0.2">
      <c r="A21" s="42"/>
      <c r="B21" s="29" t="s">
        <v>22</v>
      </c>
      <c r="C21" s="11" t="s">
        <v>12</v>
      </c>
      <c r="D21" s="1">
        <v>60</v>
      </c>
      <c r="E21" s="1">
        <v>4.5</v>
      </c>
      <c r="F21" s="1">
        <v>1.74</v>
      </c>
      <c r="G21" s="1">
        <v>30.84</v>
      </c>
      <c r="H21" s="1">
        <v>168</v>
      </c>
      <c r="I21" s="12">
        <v>576</v>
      </c>
    </row>
    <row r="22" spans="1:34" x14ac:dyDescent="0.2">
      <c r="A22" s="42"/>
      <c r="B22" s="34" t="s">
        <v>8</v>
      </c>
      <c r="C22" s="3"/>
      <c r="D22" s="3">
        <f>D15+D16+D17+D18+D19+D20+D21</f>
        <v>970</v>
      </c>
      <c r="E22" s="3">
        <f>SUM(E16:E21)</f>
        <v>50.28</v>
      </c>
      <c r="F22" s="3">
        <f>SUM(F16:F21)</f>
        <v>36.770000000000003</v>
      </c>
      <c r="G22" s="3">
        <f>G15+G16+G17+G18+G19+G20+G21</f>
        <v>155.31</v>
      </c>
      <c r="H22" s="3">
        <f>SUM(H16:H21)</f>
        <v>1171.21</v>
      </c>
      <c r="I22" s="1"/>
    </row>
    <row r="23" spans="1:34" x14ac:dyDescent="0.2">
      <c r="A23" s="85"/>
      <c r="B23" s="3" t="s">
        <v>35</v>
      </c>
      <c r="C23" s="3"/>
      <c r="D23" s="1"/>
      <c r="E23" s="2"/>
      <c r="F23" s="2"/>
      <c r="G23" s="2"/>
      <c r="H23" s="2"/>
      <c r="I23" s="1"/>
    </row>
    <row r="24" spans="1:34" x14ac:dyDescent="0.2">
      <c r="A24" s="86"/>
      <c r="B24" s="36" t="s">
        <v>26</v>
      </c>
      <c r="C24" s="38" t="s">
        <v>12</v>
      </c>
      <c r="D24" s="1">
        <v>200</v>
      </c>
      <c r="E24" s="1">
        <v>1</v>
      </c>
      <c r="F24" s="1">
        <v>0</v>
      </c>
      <c r="G24" s="1">
        <v>0</v>
      </c>
      <c r="H24" s="1">
        <v>160</v>
      </c>
      <c r="I24" s="1" t="s">
        <v>45</v>
      </c>
    </row>
    <row r="25" spans="1:34" x14ac:dyDescent="0.2">
      <c r="A25" s="87"/>
      <c r="B25" s="36" t="s">
        <v>94</v>
      </c>
      <c r="C25" s="38" t="s">
        <v>12</v>
      </c>
      <c r="D25" s="1">
        <v>60</v>
      </c>
      <c r="E25" s="1">
        <v>0.68</v>
      </c>
      <c r="F25" s="1">
        <v>19.649999999999999</v>
      </c>
      <c r="G25" s="1">
        <v>65.400000000000006</v>
      </c>
      <c r="H25" s="1">
        <v>185.6</v>
      </c>
      <c r="I25" s="1" t="s">
        <v>57</v>
      </c>
    </row>
    <row r="26" spans="1:34" x14ac:dyDescent="0.2">
      <c r="A26" s="1"/>
      <c r="B26" s="27" t="s">
        <v>73</v>
      </c>
      <c r="C26" s="9" t="s">
        <v>12</v>
      </c>
      <c r="D26" s="56">
        <v>150</v>
      </c>
      <c r="E26" s="1">
        <v>0.8</v>
      </c>
      <c r="F26" s="1">
        <v>0.2</v>
      </c>
      <c r="G26" s="1">
        <v>7.5</v>
      </c>
      <c r="H26" s="1">
        <v>94</v>
      </c>
      <c r="I26" s="12">
        <v>112</v>
      </c>
    </row>
    <row r="27" spans="1:34" x14ac:dyDescent="0.2">
      <c r="A27" s="1"/>
      <c r="B27" s="3" t="s">
        <v>9</v>
      </c>
      <c r="C27" s="11"/>
      <c r="D27" s="3">
        <f>D24+D25+D26</f>
        <v>410</v>
      </c>
      <c r="E27" s="3">
        <f>E23+E24+E25</f>
        <v>1.6800000000000002</v>
      </c>
      <c r="F27" s="3">
        <f>F23+F24+F25</f>
        <v>19.649999999999999</v>
      </c>
      <c r="G27" s="3">
        <f>G23+G24+G25</f>
        <v>65.400000000000006</v>
      </c>
      <c r="H27" s="3">
        <f>H24+H25+H26</f>
        <v>439.6</v>
      </c>
      <c r="I27" s="1"/>
    </row>
    <row r="28" spans="1:34" x14ac:dyDescent="0.2">
      <c r="A28" s="1"/>
      <c r="B28" s="3" t="s">
        <v>10</v>
      </c>
      <c r="C28" s="3"/>
      <c r="D28" s="83">
        <f>D13+D22+D27</f>
        <v>1935</v>
      </c>
      <c r="E28" s="3">
        <f>E13+E22+E27</f>
        <v>94.32</v>
      </c>
      <c r="F28" s="3">
        <f>F13+F22+F27</f>
        <v>101.39000000000001</v>
      </c>
      <c r="G28" s="3">
        <f>G13+G22+G27</f>
        <v>307.36</v>
      </c>
      <c r="H28" s="3">
        <f>+H13+H22+H27</f>
        <v>2503.0099999999998</v>
      </c>
      <c r="I28" s="1"/>
    </row>
    <row r="29" spans="1:34" s="45" customFormat="1" x14ac:dyDescent="0.2">
      <c r="A29" s="46" t="s">
        <v>16</v>
      </c>
      <c r="B29" s="43" t="s">
        <v>33</v>
      </c>
      <c r="C29" s="43"/>
      <c r="D29" s="47"/>
      <c r="E29" s="47"/>
      <c r="F29" s="47"/>
      <c r="G29" s="47"/>
      <c r="H29" s="47"/>
      <c r="I29" s="46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x14ac:dyDescent="0.2">
      <c r="A30" s="85" t="s">
        <v>40</v>
      </c>
      <c r="B30" s="18" t="s">
        <v>92</v>
      </c>
      <c r="C30" s="11" t="s">
        <v>12</v>
      </c>
      <c r="D30" s="1">
        <v>250</v>
      </c>
      <c r="E30" s="1">
        <v>5.2</v>
      </c>
      <c r="F30" s="1">
        <v>10</v>
      </c>
      <c r="G30" s="1">
        <v>45</v>
      </c>
      <c r="H30" s="1">
        <v>289.5</v>
      </c>
      <c r="I30" s="1">
        <v>217</v>
      </c>
    </row>
    <row r="31" spans="1:34" x14ac:dyDescent="0.2">
      <c r="A31" s="86"/>
      <c r="B31" s="13" t="s">
        <v>58</v>
      </c>
      <c r="C31" s="11" t="s">
        <v>12</v>
      </c>
      <c r="D31" s="54">
        <v>10</v>
      </c>
      <c r="E31" s="1">
        <v>0.08</v>
      </c>
      <c r="F31" s="1">
        <v>7.25</v>
      </c>
      <c r="G31" s="1">
        <v>0.13</v>
      </c>
      <c r="H31" s="1">
        <v>66.099999999999994</v>
      </c>
      <c r="I31" s="12">
        <v>79</v>
      </c>
    </row>
    <row r="32" spans="1:34" x14ac:dyDescent="0.2">
      <c r="A32" s="86"/>
      <c r="B32" s="13" t="s">
        <v>32</v>
      </c>
      <c r="C32" s="11" t="s">
        <v>12</v>
      </c>
      <c r="D32" s="1">
        <v>20</v>
      </c>
      <c r="E32" s="1">
        <v>4.7</v>
      </c>
      <c r="F32" s="1">
        <v>5.9</v>
      </c>
      <c r="G32" s="1">
        <v>0</v>
      </c>
      <c r="H32" s="1">
        <v>74.599999999999994</v>
      </c>
      <c r="I32" s="63">
        <v>75</v>
      </c>
    </row>
    <row r="33" spans="1:9" x14ac:dyDescent="0.2">
      <c r="A33" s="86"/>
      <c r="B33" s="13" t="s">
        <v>7</v>
      </c>
      <c r="C33" s="11" t="s">
        <v>12</v>
      </c>
      <c r="D33" s="1">
        <v>200</v>
      </c>
      <c r="E33" s="1">
        <v>2.8</v>
      </c>
      <c r="F33" s="1">
        <v>2.5</v>
      </c>
      <c r="G33" s="1">
        <v>13.6</v>
      </c>
      <c r="H33" s="1">
        <v>98</v>
      </c>
      <c r="I33" s="63">
        <v>465</v>
      </c>
    </row>
    <row r="34" spans="1:9" x14ac:dyDescent="0.2">
      <c r="A34" s="86"/>
      <c r="B34" s="29" t="s">
        <v>22</v>
      </c>
      <c r="C34" s="11" t="s">
        <v>12</v>
      </c>
      <c r="D34" s="1">
        <v>60</v>
      </c>
      <c r="E34" s="1">
        <v>4.5</v>
      </c>
      <c r="F34" s="1">
        <v>1.74</v>
      </c>
      <c r="G34" s="1">
        <v>30.84</v>
      </c>
      <c r="H34" s="1">
        <v>156.6</v>
      </c>
      <c r="I34" s="12">
        <v>576</v>
      </c>
    </row>
    <row r="35" spans="1:9" x14ac:dyDescent="0.2">
      <c r="A35" s="87"/>
      <c r="B35" s="29" t="s">
        <v>14</v>
      </c>
      <c r="C35" s="11" t="s">
        <v>12</v>
      </c>
      <c r="D35" s="1">
        <v>60</v>
      </c>
      <c r="E35" s="1">
        <v>4.08</v>
      </c>
      <c r="F35" s="1">
        <v>0.78</v>
      </c>
      <c r="G35" s="1">
        <v>23.88</v>
      </c>
      <c r="H35" s="1">
        <v>168</v>
      </c>
      <c r="I35" s="1">
        <v>575</v>
      </c>
    </row>
    <row r="36" spans="1:9" x14ac:dyDescent="0.2">
      <c r="A36" s="22"/>
      <c r="B36" s="23" t="s">
        <v>0</v>
      </c>
      <c r="C36" s="9"/>
      <c r="D36" s="19">
        <f>SUM(D30:D35)</f>
        <v>600</v>
      </c>
      <c r="E36" s="19">
        <f>SUM(E30:E35)</f>
        <v>21.36</v>
      </c>
      <c r="F36" s="19">
        <f>SUM(F30:F35)</f>
        <v>28.169999999999998</v>
      </c>
      <c r="G36" s="19">
        <f>SUM(G30:G35)</f>
        <v>113.45</v>
      </c>
      <c r="H36" s="19">
        <f>SUM(H30:H35)</f>
        <v>852.80000000000007</v>
      </c>
      <c r="I36" s="22"/>
    </row>
    <row r="37" spans="1:9" x14ac:dyDescent="0.2">
      <c r="A37" s="42"/>
      <c r="B37" s="19" t="s">
        <v>34</v>
      </c>
      <c r="C37" s="19"/>
      <c r="D37" s="20"/>
      <c r="E37" s="24"/>
      <c r="F37" s="24"/>
      <c r="G37" s="24"/>
      <c r="H37" s="24"/>
      <c r="I37" s="42"/>
    </row>
    <row r="38" spans="1:9" ht="15.6" customHeight="1" x14ac:dyDescent="0.2">
      <c r="A38" s="86"/>
      <c r="B38" s="21" t="s">
        <v>49</v>
      </c>
      <c r="C38" s="9" t="s">
        <v>12</v>
      </c>
      <c r="D38" s="42">
        <v>100</v>
      </c>
      <c r="E38" s="42">
        <v>0.6</v>
      </c>
      <c r="F38" s="42">
        <v>0.08</v>
      </c>
      <c r="G38" s="42">
        <v>1.9</v>
      </c>
      <c r="H38" s="42">
        <v>14</v>
      </c>
      <c r="I38" s="42">
        <v>106</v>
      </c>
    </row>
    <row r="39" spans="1:9" ht="15.6" customHeight="1" x14ac:dyDescent="0.2">
      <c r="A39" s="86"/>
      <c r="B39" s="21" t="s">
        <v>95</v>
      </c>
      <c r="C39" s="9" t="s">
        <v>12</v>
      </c>
      <c r="D39" s="68">
        <v>250</v>
      </c>
      <c r="E39" s="68">
        <v>3.6</v>
      </c>
      <c r="F39" s="68">
        <v>6.4</v>
      </c>
      <c r="G39" s="68">
        <v>11.8</v>
      </c>
      <c r="H39" s="68">
        <v>196.8</v>
      </c>
      <c r="I39" s="68">
        <v>95</v>
      </c>
    </row>
    <row r="40" spans="1:9" x14ac:dyDescent="0.2">
      <c r="A40" s="86"/>
      <c r="B40" s="39" t="s">
        <v>37</v>
      </c>
      <c r="C40" s="37" t="s">
        <v>12</v>
      </c>
      <c r="D40" s="42">
        <v>120</v>
      </c>
      <c r="E40" s="42">
        <v>11.4</v>
      </c>
      <c r="F40" s="42">
        <v>12.38</v>
      </c>
      <c r="G40" s="42">
        <v>2.4</v>
      </c>
      <c r="H40" s="42">
        <v>146.30000000000001</v>
      </c>
      <c r="I40" s="42">
        <v>367</v>
      </c>
    </row>
    <row r="41" spans="1:9" x14ac:dyDescent="0.2">
      <c r="A41" s="86"/>
      <c r="B41" s="35" t="s">
        <v>24</v>
      </c>
      <c r="C41" s="37" t="s">
        <v>12</v>
      </c>
      <c r="D41" s="42">
        <v>200</v>
      </c>
      <c r="E41" s="42">
        <v>1.3</v>
      </c>
      <c r="F41" s="42">
        <v>8.4</v>
      </c>
      <c r="G41" s="42">
        <v>50.3</v>
      </c>
      <c r="H41" s="42">
        <v>401.4</v>
      </c>
      <c r="I41" s="42">
        <v>202</v>
      </c>
    </row>
    <row r="42" spans="1:9" x14ac:dyDescent="0.2">
      <c r="A42" s="86"/>
      <c r="B42" s="18" t="s">
        <v>30</v>
      </c>
      <c r="C42" s="9" t="s">
        <v>12</v>
      </c>
      <c r="D42" s="1">
        <v>200</v>
      </c>
      <c r="E42" s="1">
        <v>0.1</v>
      </c>
      <c r="F42" s="1">
        <v>0.1</v>
      </c>
      <c r="G42" s="1">
        <v>11.1</v>
      </c>
      <c r="H42" s="1">
        <v>46</v>
      </c>
      <c r="I42" s="1">
        <v>486</v>
      </c>
    </row>
    <row r="43" spans="1:9" x14ac:dyDescent="0.2">
      <c r="A43" s="86"/>
      <c r="B43" s="29" t="s">
        <v>14</v>
      </c>
      <c r="C43" s="11" t="s">
        <v>12</v>
      </c>
      <c r="D43" s="1">
        <v>60</v>
      </c>
      <c r="E43" s="1">
        <v>4.08</v>
      </c>
      <c r="F43" s="1">
        <v>0.78</v>
      </c>
      <c r="G43" s="1">
        <v>23.88</v>
      </c>
      <c r="H43" s="1">
        <v>168</v>
      </c>
      <c r="I43" s="1">
        <v>575</v>
      </c>
    </row>
    <row r="44" spans="1:9" x14ac:dyDescent="0.2">
      <c r="A44" s="87"/>
      <c r="B44" s="29" t="s">
        <v>22</v>
      </c>
      <c r="C44" s="11" t="s">
        <v>12</v>
      </c>
      <c r="D44" s="1">
        <v>60</v>
      </c>
      <c r="E44" s="1">
        <v>4.5</v>
      </c>
      <c r="F44" s="1">
        <v>1.74</v>
      </c>
      <c r="G44" s="1">
        <v>30.84</v>
      </c>
      <c r="H44" s="1">
        <v>156.6</v>
      </c>
      <c r="I44" s="12">
        <v>576</v>
      </c>
    </row>
    <row r="45" spans="1:9" x14ac:dyDescent="0.2">
      <c r="A45" s="42"/>
      <c r="B45" s="28" t="s">
        <v>8</v>
      </c>
      <c r="C45" s="28"/>
      <c r="D45" s="19">
        <f>SUM(D38:D44)</f>
        <v>990</v>
      </c>
      <c r="E45" s="19">
        <f>SUM(E38:E44)</f>
        <v>25.580000000000005</v>
      </c>
      <c r="F45" s="19">
        <f>SUM(F38:F44)</f>
        <v>29.88</v>
      </c>
      <c r="G45" s="19">
        <f>SUM(G38:G44)</f>
        <v>132.22</v>
      </c>
      <c r="H45" s="19">
        <f>H38+H39+H40+H41+H42+H43+H44</f>
        <v>1129.0999999999999</v>
      </c>
      <c r="I45" s="42"/>
    </row>
    <row r="46" spans="1:9" x14ac:dyDescent="0.2">
      <c r="A46" s="42"/>
      <c r="B46" s="19" t="s">
        <v>35</v>
      </c>
      <c r="C46" s="19"/>
      <c r="D46" s="42"/>
      <c r="E46" s="26"/>
      <c r="F46" s="26"/>
      <c r="G46" s="26"/>
      <c r="H46" s="25"/>
      <c r="I46" s="42"/>
    </row>
    <row r="47" spans="1:9" x14ac:dyDescent="0.2">
      <c r="A47" s="85"/>
      <c r="B47" s="27" t="s">
        <v>50</v>
      </c>
      <c r="C47" s="9" t="s">
        <v>12</v>
      </c>
      <c r="D47" s="1">
        <v>200</v>
      </c>
      <c r="E47" s="1">
        <v>2.8</v>
      </c>
      <c r="F47" s="1">
        <v>3.2</v>
      </c>
      <c r="G47" s="1">
        <v>9.5</v>
      </c>
      <c r="H47" s="1">
        <v>91</v>
      </c>
      <c r="I47" s="42" t="s">
        <v>45</v>
      </c>
    </row>
    <row r="48" spans="1:9" x14ac:dyDescent="0.2">
      <c r="A48" s="86"/>
      <c r="B48" s="27" t="s">
        <v>55</v>
      </c>
      <c r="C48" s="9" t="s">
        <v>12</v>
      </c>
      <c r="D48" s="1">
        <v>60</v>
      </c>
      <c r="E48" s="1">
        <v>2.06</v>
      </c>
      <c r="F48" s="1">
        <v>13.2</v>
      </c>
      <c r="G48" s="1">
        <v>35.549999999999997</v>
      </c>
      <c r="H48" s="1">
        <v>141</v>
      </c>
      <c r="I48" s="42" t="s">
        <v>45</v>
      </c>
    </row>
    <row r="49" spans="1:34" x14ac:dyDescent="0.2">
      <c r="A49" s="87"/>
      <c r="B49" s="41" t="s">
        <v>51</v>
      </c>
      <c r="C49" s="38" t="s">
        <v>12</v>
      </c>
      <c r="D49" s="1">
        <v>200</v>
      </c>
      <c r="E49" s="1">
        <v>0.8</v>
      </c>
      <c r="F49" s="1">
        <v>0.2</v>
      </c>
      <c r="G49" s="1">
        <v>20.100000000000001</v>
      </c>
      <c r="H49" s="1">
        <v>120</v>
      </c>
      <c r="I49" s="12">
        <v>82</v>
      </c>
    </row>
    <row r="50" spans="1:34" x14ac:dyDescent="0.2">
      <c r="A50" s="27"/>
      <c r="B50" s="28" t="s">
        <v>9</v>
      </c>
      <c r="C50" s="9" t="s">
        <v>12</v>
      </c>
      <c r="D50" s="19">
        <f>SUM(D47:D49)</f>
        <v>460</v>
      </c>
      <c r="E50" s="19">
        <f>SUM(E47:E49)</f>
        <v>5.6599999999999993</v>
      </c>
      <c r="F50" s="19">
        <f>SUM(F47:F49)</f>
        <v>16.599999999999998</v>
      </c>
      <c r="G50" s="19">
        <f>SUM(G47:G49)</f>
        <v>65.150000000000006</v>
      </c>
      <c r="H50" s="19">
        <f>SUM(H47:H49)</f>
        <v>352</v>
      </c>
      <c r="I50" s="27"/>
    </row>
    <row r="51" spans="1:34" x14ac:dyDescent="0.2">
      <c r="A51" s="27"/>
      <c r="B51" s="28" t="s">
        <v>10</v>
      </c>
      <c r="C51" s="28"/>
      <c r="D51" s="19">
        <f>D50+D45+D36</f>
        <v>2050</v>
      </c>
      <c r="E51" s="19">
        <f>E36+E45+E50</f>
        <v>52.6</v>
      </c>
      <c r="F51" s="19">
        <f>F36+F45+F50</f>
        <v>74.649999999999991</v>
      </c>
      <c r="G51" s="19">
        <f>G36+G45+G50</f>
        <v>310.82000000000005</v>
      </c>
      <c r="H51" s="19">
        <f>H36+H45+H50</f>
        <v>2333.9</v>
      </c>
      <c r="I51" s="27"/>
    </row>
    <row r="52" spans="1:34" s="45" customFormat="1" x14ac:dyDescent="0.2">
      <c r="A52" s="43" t="s">
        <v>15</v>
      </c>
      <c r="B52" s="43" t="s">
        <v>33</v>
      </c>
      <c r="C52" s="43"/>
      <c r="D52" s="44"/>
      <c r="E52" s="44"/>
      <c r="F52" s="44"/>
      <c r="G52" s="44"/>
      <c r="H52" s="44"/>
      <c r="I52" s="43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 x14ac:dyDescent="0.2">
      <c r="A53" s="91" t="s">
        <v>41</v>
      </c>
      <c r="B53" s="18" t="s">
        <v>64</v>
      </c>
      <c r="C53" s="11" t="s">
        <v>12</v>
      </c>
      <c r="D53" s="1">
        <v>220</v>
      </c>
      <c r="E53" s="1">
        <v>17.2</v>
      </c>
      <c r="F53" s="1">
        <v>23.1</v>
      </c>
      <c r="G53" s="1">
        <v>4.26</v>
      </c>
      <c r="H53" s="1">
        <v>336</v>
      </c>
      <c r="I53" s="1">
        <v>268</v>
      </c>
    </row>
    <row r="54" spans="1:34" x14ac:dyDescent="0.2">
      <c r="A54" s="92"/>
      <c r="B54" s="29" t="s">
        <v>58</v>
      </c>
      <c r="C54" s="1" t="s">
        <v>12</v>
      </c>
      <c r="D54" s="54">
        <v>15</v>
      </c>
      <c r="E54" s="1">
        <v>0.08</v>
      </c>
      <c r="F54" s="1">
        <v>7.25</v>
      </c>
      <c r="G54" s="1">
        <v>0.13</v>
      </c>
      <c r="H54" s="1">
        <v>66.099999999999994</v>
      </c>
      <c r="I54" s="12">
        <v>79</v>
      </c>
    </row>
    <row r="55" spans="1:34" x14ac:dyDescent="0.2">
      <c r="A55" s="92"/>
      <c r="B55" s="36" t="s">
        <v>96</v>
      </c>
      <c r="C55" s="38" t="s">
        <v>12</v>
      </c>
      <c r="D55" s="1">
        <v>200</v>
      </c>
      <c r="E55" s="1">
        <v>1.6</v>
      </c>
      <c r="F55" s="1">
        <v>1.3</v>
      </c>
      <c r="G55" s="1">
        <v>11.5</v>
      </c>
      <c r="H55" s="1">
        <v>84</v>
      </c>
      <c r="I55" s="7">
        <v>460</v>
      </c>
    </row>
    <row r="56" spans="1:34" x14ac:dyDescent="0.2">
      <c r="A56" s="92"/>
      <c r="B56" s="29" t="s">
        <v>22</v>
      </c>
      <c r="C56" s="11" t="s">
        <v>12</v>
      </c>
      <c r="D56" s="1">
        <v>60</v>
      </c>
      <c r="E56" s="1">
        <v>4.5</v>
      </c>
      <c r="F56" s="1">
        <v>1.74</v>
      </c>
      <c r="G56" s="1">
        <v>30.84</v>
      </c>
      <c r="H56" s="1">
        <v>156.6</v>
      </c>
      <c r="I56" s="12">
        <v>576</v>
      </c>
    </row>
    <row r="57" spans="1:34" x14ac:dyDescent="0.2">
      <c r="A57" s="103"/>
      <c r="B57" s="29" t="s">
        <v>14</v>
      </c>
      <c r="C57" s="11" t="s">
        <v>12</v>
      </c>
      <c r="D57" s="1">
        <v>60</v>
      </c>
      <c r="E57" s="1">
        <v>4.08</v>
      </c>
      <c r="F57" s="1">
        <v>0.78</v>
      </c>
      <c r="G57" s="1">
        <v>23.88</v>
      </c>
      <c r="H57" s="1">
        <v>168</v>
      </c>
      <c r="I57" s="1">
        <v>575</v>
      </c>
    </row>
    <row r="58" spans="1:34" x14ac:dyDescent="0.2">
      <c r="A58" s="42"/>
      <c r="B58" s="23" t="s">
        <v>0</v>
      </c>
      <c r="C58" s="9"/>
      <c r="D58" s="19">
        <f>D53+D54+D55+D56+D57</f>
        <v>555</v>
      </c>
      <c r="E58" s="19">
        <f>SUM(E53:E57)</f>
        <v>27.46</v>
      </c>
      <c r="F58" s="19">
        <f>SUM(F53:F57)</f>
        <v>34.17</v>
      </c>
      <c r="G58" s="19">
        <f>SUM(G53:G57)</f>
        <v>70.61</v>
      </c>
      <c r="H58" s="19">
        <f>SUM(H53:H57)</f>
        <v>810.7</v>
      </c>
      <c r="I58" s="22"/>
    </row>
    <row r="59" spans="1:34" x14ac:dyDescent="0.2">
      <c r="A59" s="88"/>
      <c r="B59" s="19" t="s">
        <v>34</v>
      </c>
      <c r="C59" s="19"/>
      <c r="D59" s="20"/>
      <c r="E59" s="24"/>
      <c r="F59" s="24"/>
      <c r="G59" s="24"/>
      <c r="H59" s="24"/>
      <c r="I59" s="42"/>
    </row>
    <row r="60" spans="1:34" ht="25.5" x14ac:dyDescent="0.2">
      <c r="A60" s="89"/>
      <c r="B60" s="72" t="s">
        <v>74</v>
      </c>
      <c r="C60" s="11" t="s">
        <v>12</v>
      </c>
      <c r="D60" s="42">
        <v>100</v>
      </c>
      <c r="E60" s="42">
        <v>1.1000000000000001</v>
      </c>
      <c r="F60" s="42">
        <v>1</v>
      </c>
      <c r="G60" s="42">
        <v>3</v>
      </c>
      <c r="H60" s="42">
        <v>75.900000000000006</v>
      </c>
      <c r="I60" s="42">
        <v>31</v>
      </c>
    </row>
    <row r="61" spans="1:34" ht="13.5" customHeight="1" x14ac:dyDescent="0.2">
      <c r="A61" s="89"/>
      <c r="B61" s="21" t="s">
        <v>46</v>
      </c>
      <c r="C61" s="9" t="s">
        <v>12</v>
      </c>
      <c r="D61" s="42">
        <v>250</v>
      </c>
      <c r="E61" s="42">
        <v>3.6</v>
      </c>
      <c r="F61" s="42">
        <v>4.5999999999999996</v>
      </c>
      <c r="G61" s="42">
        <v>13.6</v>
      </c>
      <c r="H61" s="42">
        <v>315</v>
      </c>
      <c r="I61" s="42">
        <v>123</v>
      </c>
    </row>
    <row r="62" spans="1:34" ht="12.75" customHeight="1" x14ac:dyDescent="0.2">
      <c r="A62" s="89"/>
      <c r="B62" s="10" t="s">
        <v>97</v>
      </c>
      <c r="C62" s="11" t="s">
        <v>12</v>
      </c>
      <c r="D62" s="1">
        <v>100</v>
      </c>
      <c r="E62" s="1">
        <v>13.7</v>
      </c>
      <c r="F62" s="1">
        <v>2.2999999999999998</v>
      </c>
      <c r="G62" s="1">
        <v>6.7</v>
      </c>
      <c r="H62" s="1">
        <v>115.4</v>
      </c>
      <c r="I62" s="1">
        <v>299</v>
      </c>
    </row>
    <row r="63" spans="1:34" x14ac:dyDescent="0.2">
      <c r="A63" s="89"/>
      <c r="B63" s="29" t="s">
        <v>13</v>
      </c>
      <c r="C63" s="1" t="s">
        <v>12</v>
      </c>
      <c r="D63" s="1">
        <v>180</v>
      </c>
      <c r="E63" s="1">
        <v>8.2799999999999994</v>
      </c>
      <c r="F63" s="1">
        <v>8.4</v>
      </c>
      <c r="G63" s="1">
        <v>37.44</v>
      </c>
      <c r="H63" s="1">
        <v>202.56</v>
      </c>
      <c r="I63" s="1">
        <v>377</v>
      </c>
    </row>
    <row r="64" spans="1:34" x14ac:dyDescent="0.2">
      <c r="A64" s="90"/>
      <c r="B64" s="36" t="s">
        <v>75</v>
      </c>
      <c r="C64" s="9" t="s">
        <v>12</v>
      </c>
      <c r="D64" s="42">
        <v>200</v>
      </c>
      <c r="E64" s="42">
        <v>0.6</v>
      </c>
      <c r="F64" s="42">
        <v>0</v>
      </c>
      <c r="G64" s="42">
        <v>9.6999999999999993</v>
      </c>
      <c r="H64" s="42">
        <v>40</v>
      </c>
      <c r="I64" s="42">
        <v>494</v>
      </c>
    </row>
    <row r="65" spans="1:34" x14ac:dyDescent="0.2">
      <c r="A65" s="42"/>
      <c r="B65" s="29" t="s">
        <v>14</v>
      </c>
      <c r="C65" s="11" t="s">
        <v>12</v>
      </c>
      <c r="D65" s="1">
        <v>60</v>
      </c>
      <c r="E65" s="1">
        <v>4.08</v>
      </c>
      <c r="F65" s="1">
        <v>0.78</v>
      </c>
      <c r="G65" s="1">
        <v>23.88</v>
      </c>
      <c r="H65" s="1">
        <v>168</v>
      </c>
      <c r="I65" s="1">
        <v>575</v>
      </c>
    </row>
    <row r="66" spans="1:34" x14ac:dyDescent="0.2">
      <c r="A66" s="42"/>
      <c r="B66" s="29" t="s">
        <v>22</v>
      </c>
      <c r="C66" s="11" t="s">
        <v>12</v>
      </c>
      <c r="D66" s="1">
        <v>60</v>
      </c>
      <c r="E66" s="1">
        <v>4.5</v>
      </c>
      <c r="F66" s="1">
        <v>1.74</v>
      </c>
      <c r="G66" s="1">
        <v>30.84</v>
      </c>
      <c r="H66" s="1">
        <v>156.6</v>
      </c>
      <c r="I66" s="12">
        <v>576</v>
      </c>
    </row>
    <row r="67" spans="1:34" x14ac:dyDescent="0.2">
      <c r="A67" s="85"/>
      <c r="B67" s="28" t="s">
        <v>8</v>
      </c>
      <c r="C67" s="28"/>
      <c r="D67" s="19">
        <f>SUM(D60:D66)</f>
        <v>950</v>
      </c>
      <c r="E67" s="19">
        <f>SUM(E60:E66)</f>
        <v>35.86</v>
      </c>
      <c r="F67" s="19">
        <f>SUM(F60:F66)</f>
        <v>18.82</v>
      </c>
      <c r="G67" s="19">
        <f>SUM(G60:G66)</f>
        <v>125.16</v>
      </c>
      <c r="H67" s="19">
        <f>SUM(H60:H66)</f>
        <v>1073.4599999999998</v>
      </c>
      <c r="I67" s="42"/>
    </row>
    <row r="68" spans="1:34" x14ac:dyDescent="0.2">
      <c r="A68" s="87"/>
      <c r="B68" s="19" t="s">
        <v>35</v>
      </c>
      <c r="C68" s="19"/>
      <c r="D68" s="42"/>
      <c r="E68" s="26"/>
      <c r="F68" s="26"/>
      <c r="G68" s="26"/>
      <c r="H68" s="25"/>
      <c r="I68" s="42"/>
    </row>
    <row r="69" spans="1:34" x14ac:dyDescent="0.2">
      <c r="A69" s="27"/>
      <c r="B69" s="36" t="s">
        <v>31</v>
      </c>
      <c r="C69" s="38" t="s">
        <v>12</v>
      </c>
      <c r="D69" s="1">
        <v>200</v>
      </c>
      <c r="E69" s="1">
        <v>1</v>
      </c>
      <c r="F69" s="1">
        <v>0</v>
      </c>
      <c r="G69" s="1">
        <v>0</v>
      </c>
      <c r="H69" s="1">
        <v>110</v>
      </c>
      <c r="I69" s="1" t="s">
        <v>111</v>
      </c>
    </row>
    <row r="70" spans="1:34" x14ac:dyDescent="0.2">
      <c r="A70" s="27"/>
      <c r="B70" s="27" t="s">
        <v>47</v>
      </c>
      <c r="C70" s="9" t="s">
        <v>12</v>
      </c>
      <c r="D70" s="1">
        <v>60</v>
      </c>
      <c r="E70" s="1">
        <v>2</v>
      </c>
      <c r="F70" s="1">
        <v>13.2</v>
      </c>
      <c r="G70" s="1">
        <v>47.4</v>
      </c>
      <c r="H70" s="1">
        <v>195.9</v>
      </c>
      <c r="I70" s="42" t="s">
        <v>45</v>
      </c>
    </row>
    <row r="71" spans="1:34" x14ac:dyDescent="0.2">
      <c r="A71" s="27"/>
      <c r="B71" s="29" t="s">
        <v>48</v>
      </c>
      <c r="C71" s="11" t="s">
        <v>12</v>
      </c>
      <c r="D71" s="56">
        <v>200</v>
      </c>
      <c r="E71" s="1">
        <v>0.8</v>
      </c>
      <c r="F71" s="1">
        <v>0.2</v>
      </c>
      <c r="G71" s="1">
        <v>7.5</v>
      </c>
      <c r="H71" s="1">
        <v>112.8</v>
      </c>
      <c r="I71" s="12">
        <v>82</v>
      </c>
    </row>
    <row r="72" spans="1:34" x14ac:dyDescent="0.2">
      <c r="A72" s="27"/>
      <c r="B72" s="3" t="s">
        <v>9</v>
      </c>
      <c r="C72" s="11"/>
      <c r="D72" s="3">
        <f ca="1">SUM(D69:D96)</f>
        <v>400</v>
      </c>
      <c r="E72" s="3">
        <f>E69+E70+E71</f>
        <v>3.8</v>
      </c>
      <c r="F72" s="3">
        <f>F70+F71</f>
        <v>13.399999999999999</v>
      </c>
      <c r="G72" s="3">
        <f>G70+G71</f>
        <v>54.9</v>
      </c>
      <c r="H72" s="3">
        <f>H69+H70+H71</f>
        <v>418.7</v>
      </c>
      <c r="I72" s="1"/>
    </row>
    <row r="73" spans="1:34" x14ac:dyDescent="0.2">
      <c r="A73" s="27"/>
      <c r="B73" s="3" t="s">
        <v>10</v>
      </c>
      <c r="C73" s="3"/>
      <c r="D73" s="1"/>
      <c r="E73" s="3">
        <f>E58+E67+E72</f>
        <v>67.12</v>
      </c>
      <c r="F73" s="3">
        <f>F58+F67+F72</f>
        <v>66.39</v>
      </c>
      <c r="G73" s="3">
        <v>171.9</v>
      </c>
      <c r="H73" s="3">
        <f>H58+H67+H72</f>
        <v>2302.8599999999997</v>
      </c>
      <c r="I73" s="1"/>
    </row>
    <row r="74" spans="1:34" s="45" customFormat="1" x14ac:dyDescent="0.2">
      <c r="A74" s="43" t="s">
        <v>17</v>
      </c>
      <c r="B74" s="43" t="s">
        <v>33</v>
      </c>
      <c r="C74" s="59"/>
      <c r="D74" s="59"/>
      <c r="E74" s="60"/>
      <c r="F74" s="60"/>
      <c r="G74" s="60"/>
      <c r="H74" s="60"/>
      <c r="I74" s="61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</row>
    <row r="75" spans="1:34" x14ac:dyDescent="0.2">
      <c r="A75" s="85" t="s">
        <v>42</v>
      </c>
      <c r="B75" s="73" t="s">
        <v>81</v>
      </c>
      <c r="C75" s="74" t="s">
        <v>12</v>
      </c>
      <c r="D75" s="75">
        <v>220</v>
      </c>
      <c r="E75" s="76">
        <v>9</v>
      </c>
      <c r="F75" s="76">
        <v>9.6999999999999993</v>
      </c>
      <c r="G75" s="76">
        <v>31</v>
      </c>
      <c r="H75" s="76">
        <v>236</v>
      </c>
      <c r="I75" s="82">
        <v>212</v>
      </c>
    </row>
    <row r="76" spans="1:34" x14ac:dyDescent="0.2">
      <c r="A76" s="86"/>
      <c r="B76" s="18" t="s">
        <v>23</v>
      </c>
      <c r="C76" s="11" t="s">
        <v>12</v>
      </c>
      <c r="D76" s="1">
        <v>40</v>
      </c>
      <c r="E76" s="1">
        <v>5.0999999999999996</v>
      </c>
      <c r="F76" s="1">
        <v>4.5999999999999996</v>
      </c>
      <c r="G76" s="1">
        <v>0.3</v>
      </c>
      <c r="H76" s="1">
        <v>94.5</v>
      </c>
      <c r="I76" s="63">
        <v>300</v>
      </c>
    </row>
    <row r="77" spans="1:34" x14ac:dyDescent="0.2">
      <c r="A77" s="86"/>
      <c r="B77" s="13" t="s">
        <v>32</v>
      </c>
      <c r="C77" s="11" t="s">
        <v>12</v>
      </c>
      <c r="D77" s="54">
        <v>20</v>
      </c>
      <c r="E77" s="1">
        <v>4.6399999999999997</v>
      </c>
      <c r="F77" s="1">
        <v>5.9</v>
      </c>
      <c r="G77" s="1">
        <v>0</v>
      </c>
      <c r="H77" s="1">
        <v>74.599999999999994</v>
      </c>
      <c r="I77" s="12">
        <v>75</v>
      </c>
    </row>
    <row r="78" spans="1:34" x14ac:dyDescent="0.2">
      <c r="A78" s="86"/>
      <c r="B78" s="39" t="s">
        <v>11</v>
      </c>
      <c r="C78" s="55" t="s">
        <v>12</v>
      </c>
      <c r="D78" s="53">
        <v>200</v>
      </c>
      <c r="E78" s="53">
        <v>3.3</v>
      </c>
      <c r="F78" s="53">
        <v>2.9</v>
      </c>
      <c r="G78" s="53">
        <v>13.8</v>
      </c>
      <c r="H78" s="53">
        <v>104</v>
      </c>
      <c r="I78" s="58">
        <v>462</v>
      </c>
    </row>
    <row r="79" spans="1:34" x14ac:dyDescent="0.2">
      <c r="A79" s="86"/>
      <c r="B79" s="29" t="s">
        <v>14</v>
      </c>
      <c r="C79" s="11" t="s">
        <v>12</v>
      </c>
      <c r="D79" s="1">
        <v>60</v>
      </c>
      <c r="E79" s="1">
        <v>4.08</v>
      </c>
      <c r="F79" s="1">
        <v>0.78</v>
      </c>
      <c r="G79" s="1">
        <v>23.88</v>
      </c>
      <c r="H79" s="1">
        <v>156.6</v>
      </c>
      <c r="I79" s="1">
        <v>575</v>
      </c>
    </row>
    <row r="80" spans="1:34" x14ac:dyDescent="0.2">
      <c r="A80" s="86"/>
      <c r="B80" s="29" t="s">
        <v>22</v>
      </c>
      <c r="C80" s="11" t="s">
        <v>12</v>
      </c>
      <c r="D80" s="1">
        <v>60</v>
      </c>
      <c r="E80" s="1">
        <v>4.5</v>
      </c>
      <c r="F80" s="1">
        <v>1.74</v>
      </c>
      <c r="G80" s="1">
        <v>30.84</v>
      </c>
      <c r="H80" s="1">
        <v>168</v>
      </c>
      <c r="I80" s="12">
        <v>576</v>
      </c>
    </row>
    <row r="81" spans="1:34" x14ac:dyDescent="0.2">
      <c r="A81" s="22"/>
      <c r="B81" s="15" t="s">
        <v>0</v>
      </c>
      <c r="C81" s="16"/>
      <c r="D81" s="64">
        <f>SUM(D75:D80)</f>
        <v>600</v>
      </c>
      <c r="E81" s="64">
        <f>SUM(E75:E80)</f>
        <v>30.619999999999997</v>
      </c>
      <c r="F81" s="64">
        <f>SUM(F75:F80)</f>
        <v>25.619999999999997</v>
      </c>
      <c r="G81" s="64">
        <f>SUM(G75:G80)</f>
        <v>99.820000000000007</v>
      </c>
      <c r="H81" s="64">
        <f>SUM(H75:H80)</f>
        <v>833.7</v>
      </c>
      <c r="I81" s="65"/>
    </row>
    <row r="82" spans="1:34" x14ac:dyDescent="0.2">
      <c r="A82" s="22"/>
      <c r="B82" s="3" t="s">
        <v>34</v>
      </c>
      <c r="C82" s="16"/>
      <c r="D82" s="17"/>
      <c r="E82" s="30"/>
      <c r="F82" s="30"/>
      <c r="G82" s="30"/>
      <c r="H82" s="30"/>
      <c r="I82" s="14"/>
    </row>
    <row r="83" spans="1:34" ht="24" customHeight="1" x14ac:dyDescent="0.2">
      <c r="A83" s="88"/>
      <c r="B83" s="36" t="s">
        <v>52</v>
      </c>
      <c r="C83" s="38" t="s">
        <v>12</v>
      </c>
      <c r="D83" s="56">
        <v>100</v>
      </c>
      <c r="E83" s="67">
        <v>2.25</v>
      </c>
      <c r="F83" s="67">
        <v>6</v>
      </c>
      <c r="G83" s="67">
        <v>3.5</v>
      </c>
      <c r="H83" s="67">
        <v>98</v>
      </c>
      <c r="I83" s="66">
        <v>18</v>
      </c>
    </row>
    <row r="84" spans="1:34" x14ac:dyDescent="0.2">
      <c r="A84" s="89"/>
      <c r="B84" s="29" t="s">
        <v>78</v>
      </c>
      <c r="C84" s="37" t="s">
        <v>12</v>
      </c>
      <c r="D84" s="1">
        <v>250</v>
      </c>
      <c r="E84" s="1">
        <v>1.6</v>
      </c>
      <c r="F84" s="1">
        <v>5.08</v>
      </c>
      <c r="G84" s="1">
        <v>17.05</v>
      </c>
      <c r="H84" s="1">
        <v>146.30000000000001</v>
      </c>
      <c r="I84" s="1">
        <v>114</v>
      </c>
    </row>
    <row r="85" spans="1:34" x14ac:dyDescent="0.2">
      <c r="A85" s="89"/>
      <c r="B85" s="13" t="s">
        <v>36</v>
      </c>
      <c r="C85" s="11" t="s">
        <v>12</v>
      </c>
      <c r="D85" s="1">
        <v>280</v>
      </c>
      <c r="E85" s="1">
        <v>29.4</v>
      </c>
      <c r="F85" s="1">
        <v>26.6</v>
      </c>
      <c r="G85" s="1">
        <v>45.6</v>
      </c>
      <c r="H85" s="1">
        <v>446.7</v>
      </c>
      <c r="I85" s="1">
        <v>376</v>
      </c>
    </row>
    <row r="86" spans="1:34" x14ac:dyDescent="0.2">
      <c r="A86" s="89"/>
      <c r="B86" s="36" t="s">
        <v>27</v>
      </c>
      <c r="C86" s="9" t="s">
        <v>12</v>
      </c>
      <c r="D86" s="42">
        <v>200</v>
      </c>
      <c r="E86" s="42">
        <v>0.6</v>
      </c>
      <c r="F86" s="42">
        <v>0</v>
      </c>
      <c r="G86" s="42">
        <v>20.100000000000001</v>
      </c>
      <c r="H86" s="42">
        <v>84</v>
      </c>
      <c r="I86" s="42">
        <v>495</v>
      </c>
    </row>
    <row r="87" spans="1:34" x14ac:dyDescent="0.2">
      <c r="A87" s="89"/>
      <c r="B87" s="29" t="s">
        <v>14</v>
      </c>
      <c r="C87" s="11" t="s">
        <v>12</v>
      </c>
      <c r="D87" s="1">
        <v>60</v>
      </c>
      <c r="E87" s="1">
        <v>4.08</v>
      </c>
      <c r="F87" s="1">
        <v>0.78</v>
      </c>
      <c r="G87" s="1">
        <v>23.88</v>
      </c>
      <c r="H87" s="1">
        <v>156.6</v>
      </c>
      <c r="I87" s="1">
        <v>575</v>
      </c>
    </row>
    <row r="88" spans="1:34" x14ac:dyDescent="0.2">
      <c r="A88" s="90"/>
      <c r="B88" s="29" t="s">
        <v>22</v>
      </c>
      <c r="C88" s="11" t="s">
        <v>12</v>
      </c>
      <c r="D88" s="1">
        <v>60</v>
      </c>
      <c r="E88" s="1">
        <v>4.5</v>
      </c>
      <c r="F88" s="1">
        <v>1.74</v>
      </c>
      <c r="G88" s="1">
        <v>30.84</v>
      </c>
      <c r="H88" s="1">
        <v>168</v>
      </c>
      <c r="I88" s="12">
        <v>576</v>
      </c>
    </row>
    <row r="89" spans="1:34" x14ac:dyDescent="0.2">
      <c r="A89" s="42"/>
      <c r="B89" s="4" t="s">
        <v>8</v>
      </c>
      <c r="C89" s="4"/>
      <c r="D89" s="3">
        <f>SUM(D83:D88)</f>
        <v>950</v>
      </c>
      <c r="E89" s="3">
        <f>SUM(E83:E88)</f>
        <v>42.43</v>
      </c>
      <c r="F89" s="3">
        <f>SUM(F83:F88)</f>
        <v>40.200000000000003</v>
      </c>
      <c r="G89" s="3">
        <f>SUM(G83:G88)</f>
        <v>140.97</v>
      </c>
      <c r="H89" s="3">
        <f>SUM(H83:H88)</f>
        <v>1099.5999999999999</v>
      </c>
      <c r="I89" s="1"/>
    </row>
    <row r="90" spans="1:34" x14ac:dyDescent="0.2">
      <c r="A90" s="42"/>
      <c r="B90" s="3" t="s">
        <v>35</v>
      </c>
      <c r="C90" s="3"/>
      <c r="D90" s="18"/>
      <c r="E90" s="2"/>
      <c r="F90" s="2"/>
      <c r="G90" s="2"/>
      <c r="H90" s="2"/>
      <c r="I90" s="1"/>
    </row>
    <row r="91" spans="1:34" x14ac:dyDescent="0.2">
      <c r="A91" s="85"/>
      <c r="B91" s="27" t="s">
        <v>50</v>
      </c>
      <c r="C91" s="9" t="s">
        <v>12</v>
      </c>
      <c r="D91" s="1">
        <v>200</v>
      </c>
      <c r="E91" s="1">
        <v>2.8</v>
      </c>
      <c r="F91" s="1">
        <v>3.2</v>
      </c>
      <c r="G91" s="1">
        <v>9.5</v>
      </c>
      <c r="H91" s="1">
        <v>91</v>
      </c>
      <c r="I91" s="42" t="s">
        <v>57</v>
      </c>
    </row>
    <row r="92" spans="1:34" x14ac:dyDescent="0.2">
      <c r="A92" s="86"/>
      <c r="B92" s="18" t="s">
        <v>53</v>
      </c>
      <c r="C92" s="37" t="s">
        <v>12</v>
      </c>
      <c r="D92" s="1">
        <v>60</v>
      </c>
      <c r="E92" s="1">
        <v>1.54</v>
      </c>
      <c r="F92" s="1">
        <v>9.9</v>
      </c>
      <c r="G92" s="1">
        <v>35.6</v>
      </c>
      <c r="H92" s="1">
        <v>109.7</v>
      </c>
      <c r="I92" s="52" t="s">
        <v>57</v>
      </c>
    </row>
    <row r="93" spans="1:34" x14ac:dyDescent="0.2">
      <c r="A93" s="87"/>
      <c r="B93" s="27" t="s">
        <v>112</v>
      </c>
      <c r="C93" s="9" t="s">
        <v>12</v>
      </c>
      <c r="D93" s="56">
        <v>150</v>
      </c>
      <c r="E93" s="1">
        <v>1.1000000000000001</v>
      </c>
      <c r="F93" s="1">
        <v>0.26</v>
      </c>
      <c r="G93" s="1">
        <v>10</v>
      </c>
      <c r="H93" s="1">
        <v>125</v>
      </c>
      <c r="I93" s="12">
        <v>112</v>
      </c>
    </row>
    <row r="94" spans="1:34" x14ac:dyDescent="0.2">
      <c r="A94" s="27"/>
      <c r="B94" s="4" t="s">
        <v>9</v>
      </c>
      <c r="C94" s="40"/>
      <c r="D94" s="3">
        <f>SUM(D91:D93)</f>
        <v>410</v>
      </c>
      <c r="E94" s="3">
        <f>SUM(E91:E93)</f>
        <v>5.4399999999999995</v>
      </c>
      <c r="F94" s="3">
        <f t="shared" ref="F94:G94" si="0">SUM(F91:F93)</f>
        <v>13.360000000000001</v>
      </c>
      <c r="G94" s="3">
        <f t="shared" si="0"/>
        <v>55.1</v>
      </c>
      <c r="H94" s="3">
        <f>H91+H92+H93</f>
        <v>325.7</v>
      </c>
      <c r="I94" s="18"/>
    </row>
    <row r="95" spans="1:34" x14ac:dyDescent="0.2">
      <c r="A95" s="18"/>
      <c r="B95" s="4" t="s">
        <v>10</v>
      </c>
      <c r="C95" s="4"/>
      <c r="D95" s="3">
        <f>D81+D89+D94</f>
        <v>1960</v>
      </c>
      <c r="E95" s="3">
        <f>E81+E89+E94</f>
        <v>78.489999999999995</v>
      </c>
      <c r="F95" s="3">
        <f>F81+F89+F94</f>
        <v>79.179999999999993</v>
      </c>
      <c r="G95" s="3">
        <f>G81+G89+G94</f>
        <v>295.89000000000004</v>
      </c>
      <c r="H95" s="3">
        <f>H81+H89+H94</f>
        <v>2259</v>
      </c>
      <c r="I95" s="18"/>
    </row>
    <row r="96" spans="1:34" s="45" customFormat="1" x14ac:dyDescent="0.2">
      <c r="A96" s="43" t="s">
        <v>18</v>
      </c>
      <c r="B96" s="43" t="s">
        <v>33</v>
      </c>
      <c r="C96" s="43"/>
      <c r="D96" s="44"/>
      <c r="E96" s="44"/>
      <c r="F96" s="44"/>
      <c r="G96" s="44"/>
      <c r="H96" s="44"/>
      <c r="I96" s="43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</row>
    <row r="97" spans="1:9" ht="25.5" x14ac:dyDescent="0.2">
      <c r="A97" s="88" t="s">
        <v>43</v>
      </c>
      <c r="B97" s="13" t="s">
        <v>99</v>
      </c>
      <c r="C97" s="11" t="s">
        <v>12</v>
      </c>
      <c r="D97" s="42">
        <v>250</v>
      </c>
      <c r="E97" s="42">
        <v>12</v>
      </c>
      <c r="F97" s="42">
        <v>10</v>
      </c>
      <c r="G97" s="42">
        <v>35.299999999999997</v>
      </c>
      <c r="H97" s="42">
        <v>356.5</v>
      </c>
      <c r="I97" s="12">
        <v>259</v>
      </c>
    </row>
    <row r="98" spans="1:9" x14ac:dyDescent="0.2">
      <c r="A98" s="89"/>
      <c r="B98" s="13" t="s">
        <v>91</v>
      </c>
      <c r="C98" s="11" t="s">
        <v>12</v>
      </c>
      <c r="D98" s="79" t="s">
        <v>105</v>
      </c>
      <c r="E98" s="1">
        <v>1.6</v>
      </c>
      <c r="F98" s="1">
        <v>3.8</v>
      </c>
      <c r="G98" s="1">
        <v>23.4</v>
      </c>
      <c r="H98" s="1">
        <v>134</v>
      </c>
      <c r="I98" s="12">
        <v>73</v>
      </c>
    </row>
    <row r="99" spans="1:9" x14ac:dyDescent="0.2">
      <c r="A99" s="89"/>
      <c r="B99" s="13" t="s">
        <v>7</v>
      </c>
      <c r="C99" s="11" t="s">
        <v>12</v>
      </c>
      <c r="D99" s="1">
        <v>200</v>
      </c>
      <c r="E99" s="1">
        <v>2.8</v>
      </c>
      <c r="F99" s="1">
        <v>2.5</v>
      </c>
      <c r="G99" s="1">
        <v>13.6</v>
      </c>
      <c r="H99" s="1">
        <v>98</v>
      </c>
      <c r="I99" s="63">
        <v>465</v>
      </c>
    </row>
    <row r="100" spans="1:9" x14ac:dyDescent="0.2">
      <c r="A100" s="89"/>
      <c r="B100" s="29" t="s">
        <v>22</v>
      </c>
      <c r="C100" s="11" t="s">
        <v>12</v>
      </c>
      <c r="D100" s="1">
        <v>60</v>
      </c>
      <c r="E100" s="1">
        <v>4.5</v>
      </c>
      <c r="F100" s="1">
        <v>1.74</v>
      </c>
      <c r="G100" s="1">
        <v>30.84</v>
      </c>
      <c r="H100" s="1">
        <v>168</v>
      </c>
      <c r="I100" s="12">
        <v>576</v>
      </c>
    </row>
    <row r="101" spans="1:9" x14ac:dyDescent="0.2">
      <c r="A101" s="89"/>
      <c r="B101" s="29"/>
      <c r="C101" s="11"/>
      <c r="D101" s="1"/>
      <c r="E101" s="1"/>
      <c r="F101" s="1"/>
      <c r="G101" s="1"/>
      <c r="H101" s="1"/>
      <c r="I101" s="12">
        <v>576</v>
      </c>
    </row>
    <row r="102" spans="1:9" x14ac:dyDescent="0.2">
      <c r="A102" s="22"/>
      <c r="B102" s="23" t="s">
        <v>0</v>
      </c>
      <c r="C102" s="9"/>
      <c r="D102" s="19">
        <v>535</v>
      </c>
      <c r="E102" s="19">
        <f>SUM(E97:E101)</f>
        <v>20.9</v>
      </c>
      <c r="F102" s="19">
        <f>SUM(F97:F101)</f>
        <v>18.04</v>
      </c>
      <c r="G102" s="19">
        <f>SUM(G97:G101)</f>
        <v>103.14</v>
      </c>
      <c r="H102" s="19">
        <f>SUM(H97:H101)</f>
        <v>756.5</v>
      </c>
      <c r="I102" s="22"/>
    </row>
    <row r="103" spans="1:9" x14ac:dyDescent="0.2">
      <c r="A103" s="42"/>
      <c r="B103" s="19" t="s">
        <v>34</v>
      </c>
      <c r="C103" s="19"/>
      <c r="D103" s="35"/>
      <c r="E103" s="25"/>
      <c r="F103" s="25"/>
      <c r="G103" s="25"/>
      <c r="H103" s="25"/>
      <c r="I103" s="42"/>
    </row>
    <row r="104" spans="1:9" x14ac:dyDescent="0.2">
      <c r="A104" s="85"/>
      <c r="B104" s="21" t="s">
        <v>76</v>
      </c>
      <c r="C104" s="11" t="s">
        <v>12</v>
      </c>
      <c r="D104" s="1">
        <v>100</v>
      </c>
      <c r="E104" s="1">
        <v>1.45</v>
      </c>
      <c r="F104" s="1">
        <v>6</v>
      </c>
      <c r="G104" s="1">
        <v>8.4</v>
      </c>
      <c r="H104" s="1">
        <v>94</v>
      </c>
      <c r="I104" s="1">
        <v>1</v>
      </c>
    </row>
    <row r="105" spans="1:9" ht="25.5" x14ac:dyDescent="0.2">
      <c r="A105" s="86"/>
      <c r="B105" s="21" t="s">
        <v>60</v>
      </c>
      <c r="C105" s="9" t="s">
        <v>12</v>
      </c>
      <c r="D105" s="68">
        <v>250</v>
      </c>
      <c r="E105" s="68">
        <v>5.0999999999999996</v>
      </c>
      <c r="F105" s="68">
        <v>8.8000000000000007</v>
      </c>
      <c r="G105" s="68">
        <v>17.600000000000001</v>
      </c>
      <c r="H105" s="68">
        <v>183.1</v>
      </c>
      <c r="I105" s="68">
        <v>100</v>
      </c>
    </row>
    <row r="106" spans="1:9" x14ac:dyDescent="0.2">
      <c r="A106" s="86"/>
      <c r="B106" s="39" t="s">
        <v>66</v>
      </c>
      <c r="C106" s="37" t="s">
        <v>12</v>
      </c>
      <c r="D106" s="42">
        <v>280</v>
      </c>
      <c r="E106" s="42">
        <v>23.8</v>
      </c>
      <c r="F106" s="42">
        <v>26.6</v>
      </c>
      <c r="G106" s="42">
        <v>50.5</v>
      </c>
      <c r="H106" s="42">
        <v>542.5</v>
      </c>
      <c r="I106" s="42">
        <v>330</v>
      </c>
    </row>
    <row r="107" spans="1:9" x14ac:dyDescent="0.2">
      <c r="A107" s="86"/>
      <c r="B107" s="36" t="s">
        <v>68</v>
      </c>
      <c r="C107" s="9" t="s">
        <v>12</v>
      </c>
      <c r="D107" s="42">
        <v>200</v>
      </c>
      <c r="E107" s="42">
        <v>0.67</v>
      </c>
      <c r="F107" s="42">
        <v>0.27</v>
      </c>
      <c r="G107" s="42">
        <v>18.3</v>
      </c>
      <c r="H107" s="42">
        <v>78</v>
      </c>
      <c r="I107" s="42">
        <v>496</v>
      </c>
    </row>
    <row r="108" spans="1:9" x14ac:dyDescent="0.2">
      <c r="A108" s="86"/>
      <c r="B108" s="29" t="s">
        <v>14</v>
      </c>
      <c r="C108" s="11" t="s">
        <v>12</v>
      </c>
      <c r="D108" s="1">
        <v>60</v>
      </c>
      <c r="E108" s="1">
        <v>4.08</v>
      </c>
      <c r="F108" s="1">
        <v>0.78</v>
      </c>
      <c r="G108" s="1">
        <v>23.88</v>
      </c>
      <c r="H108" s="1">
        <v>156.6</v>
      </c>
      <c r="I108" s="1">
        <v>575</v>
      </c>
    </row>
    <row r="109" spans="1:9" x14ac:dyDescent="0.2">
      <c r="A109" s="86"/>
      <c r="B109" s="29" t="s">
        <v>22</v>
      </c>
      <c r="C109" s="11" t="s">
        <v>12</v>
      </c>
      <c r="D109" s="1">
        <v>60</v>
      </c>
      <c r="E109" s="1">
        <v>4.5</v>
      </c>
      <c r="F109" s="1">
        <v>1.74</v>
      </c>
      <c r="G109" s="1">
        <v>30.84</v>
      </c>
      <c r="H109" s="1">
        <v>168</v>
      </c>
      <c r="I109" s="12">
        <v>576</v>
      </c>
    </row>
    <row r="110" spans="1:9" x14ac:dyDescent="0.2">
      <c r="A110" s="42"/>
      <c r="B110" s="28" t="s">
        <v>8</v>
      </c>
      <c r="C110" s="28"/>
      <c r="D110" s="19">
        <f>SUM(D104:D109)</f>
        <v>950</v>
      </c>
      <c r="E110" s="19">
        <f>SUM(E104:E109)</f>
        <v>39.6</v>
      </c>
      <c r="F110" s="19">
        <f>SUM(F104:F109)</f>
        <v>44.190000000000012</v>
      </c>
      <c r="G110" s="19">
        <f>SUM(G104:G109)</f>
        <v>149.51999999999998</v>
      </c>
      <c r="H110" s="19">
        <f>SUM(H104:H109)</f>
        <v>1222.2</v>
      </c>
      <c r="I110" s="42"/>
    </row>
    <row r="111" spans="1:9" x14ac:dyDescent="0.2">
      <c r="A111" s="42"/>
      <c r="B111" s="19" t="s">
        <v>35</v>
      </c>
      <c r="C111" s="19"/>
      <c r="D111" s="27"/>
      <c r="E111" s="25"/>
      <c r="F111" s="25"/>
      <c r="G111" s="25"/>
      <c r="H111" s="25"/>
      <c r="I111" s="42"/>
    </row>
    <row r="112" spans="1:9" x14ac:dyDescent="0.2">
      <c r="A112" s="85"/>
      <c r="B112" s="36" t="s">
        <v>54</v>
      </c>
      <c r="C112" s="38" t="s">
        <v>12</v>
      </c>
      <c r="D112" s="1">
        <v>200</v>
      </c>
      <c r="E112" s="1">
        <v>1</v>
      </c>
      <c r="F112" s="1">
        <v>0</v>
      </c>
      <c r="G112" s="1">
        <v>0</v>
      </c>
      <c r="H112" s="1">
        <v>168</v>
      </c>
      <c r="I112" s="42" t="s">
        <v>45</v>
      </c>
    </row>
    <row r="113" spans="1:9" x14ac:dyDescent="0.2">
      <c r="A113" s="86"/>
      <c r="B113" s="27" t="s">
        <v>61</v>
      </c>
      <c r="C113" s="37" t="s">
        <v>12</v>
      </c>
      <c r="D113" s="1">
        <v>60</v>
      </c>
      <c r="E113" s="1">
        <v>0.6</v>
      </c>
      <c r="F113" s="1">
        <v>17.399999999999999</v>
      </c>
      <c r="G113" s="1">
        <v>58.1</v>
      </c>
      <c r="H113" s="1">
        <v>106.2</v>
      </c>
      <c r="I113" s="42" t="s">
        <v>45</v>
      </c>
    </row>
    <row r="114" spans="1:9" x14ac:dyDescent="0.2">
      <c r="A114" s="87"/>
      <c r="B114" s="27" t="s">
        <v>88</v>
      </c>
      <c r="C114" s="9" t="s">
        <v>12</v>
      </c>
      <c r="D114" s="56">
        <v>150</v>
      </c>
      <c r="E114" s="1">
        <v>9</v>
      </c>
      <c r="F114" s="1">
        <v>0.2</v>
      </c>
      <c r="G114" s="1">
        <v>7.5</v>
      </c>
      <c r="H114" s="1">
        <v>104</v>
      </c>
      <c r="I114" s="12">
        <v>82</v>
      </c>
    </row>
    <row r="115" spans="1:9" x14ac:dyDescent="0.2">
      <c r="A115" s="27"/>
      <c r="B115" s="28" t="s">
        <v>9</v>
      </c>
      <c r="C115" s="28"/>
      <c r="D115" s="19">
        <f>SUM(D112:D114)</f>
        <v>410</v>
      </c>
      <c r="E115" s="19">
        <f>SUM(E112:E114)</f>
        <v>10.6</v>
      </c>
      <c r="F115" s="19">
        <f t="shared" ref="F115" si="1">SUM(F112:F114)</f>
        <v>17.599999999999998</v>
      </c>
      <c r="G115" s="19">
        <f>G112+G113+G114</f>
        <v>65.599999999999994</v>
      </c>
      <c r="H115" s="19">
        <f>H112+H113+H114</f>
        <v>378.2</v>
      </c>
      <c r="I115" s="27"/>
    </row>
    <row r="116" spans="1:9" x14ac:dyDescent="0.2">
      <c r="A116" s="27"/>
      <c r="B116" s="28" t="s">
        <v>10</v>
      </c>
      <c r="C116" s="28"/>
      <c r="D116" s="19">
        <f>D102+D110+D115</f>
        <v>1895</v>
      </c>
      <c r="E116" s="19">
        <f>E102+E110+E115</f>
        <v>71.099999999999994</v>
      </c>
      <c r="F116" s="19">
        <f>F102+F110+F115</f>
        <v>79.830000000000013</v>
      </c>
      <c r="G116" s="19">
        <f>G102+G110+G115</f>
        <v>318.26</v>
      </c>
      <c r="H116" s="19">
        <f>H102+H110+H115</f>
        <v>2356.9</v>
      </c>
      <c r="I116" s="27"/>
    </row>
    <row r="117" spans="1:9" x14ac:dyDescent="0.2">
      <c r="A117" s="43" t="s">
        <v>63</v>
      </c>
      <c r="B117" s="43" t="s">
        <v>33</v>
      </c>
      <c r="C117" s="48"/>
      <c r="D117" s="48"/>
      <c r="E117" s="49"/>
      <c r="F117" s="50"/>
      <c r="G117" s="50"/>
      <c r="H117" s="51"/>
      <c r="I117" s="43"/>
    </row>
    <row r="118" spans="1:9" x14ac:dyDescent="0.2">
      <c r="A118" s="88" t="s">
        <v>39</v>
      </c>
      <c r="B118" s="8" t="s">
        <v>101</v>
      </c>
      <c r="C118" s="11" t="s">
        <v>12</v>
      </c>
      <c r="D118" s="42">
        <v>200</v>
      </c>
      <c r="E118" s="42">
        <v>27.9</v>
      </c>
      <c r="F118" s="42">
        <v>9.3000000000000007</v>
      </c>
      <c r="G118" s="42">
        <v>38.299999999999997</v>
      </c>
      <c r="H118" s="42">
        <v>425.25</v>
      </c>
      <c r="I118" s="12">
        <v>285</v>
      </c>
    </row>
    <row r="119" spans="1:9" x14ac:dyDescent="0.2">
      <c r="A119" s="89"/>
      <c r="B119" s="13" t="s">
        <v>58</v>
      </c>
      <c r="C119" s="11" t="s">
        <v>12</v>
      </c>
      <c r="D119" s="54">
        <v>10</v>
      </c>
      <c r="E119" s="1">
        <v>0.08</v>
      </c>
      <c r="F119" s="1">
        <v>7.25</v>
      </c>
      <c r="G119" s="1">
        <v>0.13</v>
      </c>
      <c r="H119" s="1">
        <v>86.1</v>
      </c>
      <c r="I119" s="12">
        <v>79</v>
      </c>
    </row>
    <row r="120" spans="1:9" x14ac:dyDescent="0.2">
      <c r="A120" s="89"/>
      <c r="B120" s="36" t="s">
        <v>62</v>
      </c>
      <c r="C120" s="38" t="s">
        <v>12</v>
      </c>
      <c r="D120" s="1">
        <v>200</v>
      </c>
      <c r="E120" s="1">
        <v>0.3</v>
      </c>
      <c r="F120" s="1">
        <v>0.1</v>
      </c>
      <c r="G120" s="1">
        <v>9.5</v>
      </c>
      <c r="H120" s="1">
        <v>40</v>
      </c>
      <c r="I120" s="7">
        <v>459</v>
      </c>
    </row>
    <row r="121" spans="1:9" x14ac:dyDescent="0.2">
      <c r="A121" s="89"/>
      <c r="B121" s="29" t="s">
        <v>14</v>
      </c>
      <c r="C121" s="11" t="s">
        <v>12</v>
      </c>
      <c r="D121" s="1">
        <v>60</v>
      </c>
      <c r="E121" s="1">
        <v>4.08</v>
      </c>
      <c r="F121" s="1">
        <v>0.78</v>
      </c>
      <c r="G121" s="1">
        <v>23.88</v>
      </c>
      <c r="H121" s="1">
        <v>156.6</v>
      </c>
      <c r="I121" s="1">
        <v>575</v>
      </c>
    </row>
    <row r="122" spans="1:9" x14ac:dyDescent="0.2">
      <c r="A122" s="89"/>
      <c r="B122" s="29" t="s">
        <v>22</v>
      </c>
      <c r="C122" s="11" t="s">
        <v>12</v>
      </c>
      <c r="D122" s="1">
        <v>60</v>
      </c>
      <c r="E122" s="1">
        <v>4.5</v>
      </c>
      <c r="F122" s="1">
        <v>1.74</v>
      </c>
      <c r="G122" s="1">
        <v>30.84</v>
      </c>
      <c r="H122" s="1">
        <v>168</v>
      </c>
      <c r="I122" s="12">
        <v>576</v>
      </c>
    </row>
    <row r="123" spans="1:9" x14ac:dyDescent="0.2">
      <c r="A123" s="7"/>
      <c r="B123" s="31" t="s">
        <v>0</v>
      </c>
      <c r="C123" s="11"/>
      <c r="D123" s="62">
        <f>SUM(D118:D122)</f>
        <v>530</v>
      </c>
      <c r="E123" s="62">
        <f>SUM(E118:E122)</f>
        <v>36.86</v>
      </c>
      <c r="F123" s="62">
        <f>SUM(F118:F122)</f>
        <v>19.170000000000002</v>
      </c>
      <c r="G123" s="62">
        <f>G118+G119+G120+G122</f>
        <v>78.77</v>
      </c>
      <c r="H123" s="62">
        <f>H118+H120+H119+H122</f>
        <v>719.35</v>
      </c>
      <c r="I123" s="12"/>
    </row>
    <row r="124" spans="1:9" x14ac:dyDescent="0.2">
      <c r="A124" s="69"/>
      <c r="B124" s="33" t="s">
        <v>34</v>
      </c>
      <c r="C124" s="33"/>
      <c r="D124" s="11"/>
      <c r="E124" s="17"/>
      <c r="F124" s="32"/>
      <c r="G124" s="32"/>
      <c r="H124" s="32"/>
      <c r="I124" s="12"/>
    </row>
    <row r="125" spans="1:9" x14ac:dyDescent="0.2">
      <c r="A125" s="86"/>
      <c r="B125" s="21" t="s">
        <v>38</v>
      </c>
      <c r="C125" s="9" t="s">
        <v>12</v>
      </c>
      <c r="D125" s="42">
        <v>100</v>
      </c>
      <c r="E125" s="42">
        <v>1.6</v>
      </c>
      <c r="F125" s="42">
        <v>8.3000000000000007</v>
      </c>
      <c r="G125" s="42">
        <v>1.8</v>
      </c>
      <c r="H125" s="42">
        <v>89</v>
      </c>
      <c r="I125" s="42">
        <v>22</v>
      </c>
    </row>
    <row r="126" spans="1:9" ht="25.5" x14ac:dyDescent="0.2">
      <c r="A126" s="86"/>
      <c r="B126" s="21" t="s">
        <v>93</v>
      </c>
      <c r="C126" s="9" t="s">
        <v>12</v>
      </c>
      <c r="D126" s="68">
        <v>250</v>
      </c>
      <c r="E126" s="68">
        <v>2.9</v>
      </c>
      <c r="F126" s="68">
        <v>4.1500000000000004</v>
      </c>
      <c r="G126" s="68">
        <v>12.2</v>
      </c>
      <c r="H126" s="68">
        <v>108</v>
      </c>
      <c r="I126" s="68">
        <v>129</v>
      </c>
    </row>
    <row r="127" spans="1:9" x14ac:dyDescent="0.2">
      <c r="A127" s="86"/>
      <c r="B127" s="10" t="s">
        <v>44</v>
      </c>
      <c r="C127" s="11" t="s">
        <v>12</v>
      </c>
      <c r="D127" s="1">
        <v>100</v>
      </c>
      <c r="E127" s="1">
        <v>20</v>
      </c>
      <c r="F127" s="1">
        <v>17.8</v>
      </c>
      <c r="G127" s="1">
        <v>10.66</v>
      </c>
      <c r="H127" s="1">
        <v>316.60000000000002</v>
      </c>
      <c r="I127" s="1">
        <v>372</v>
      </c>
    </row>
    <row r="128" spans="1:9" x14ac:dyDescent="0.2">
      <c r="A128" s="86"/>
      <c r="B128" s="35" t="s">
        <v>24</v>
      </c>
      <c r="C128" s="37" t="s">
        <v>12</v>
      </c>
      <c r="D128" s="42">
        <v>200</v>
      </c>
      <c r="E128" s="42">
        <v>1.3</v>
      </c>
      <c r="F128" s="42">
        <v>8.4</v>
      </c>
      <c r="G128" s="42">
        <v>50.3</v>
      </c>
      <c r="H128" s="42">
        <v>401.4</v>
      </c>
      <c r="I128" s="42">
        <v>202</v>
      </c>
    </row>
    <row r="129" spans="1:9" x14ac:dyDescent="0.2">
      <c r="A129" s="86"/>
      <c r="B129" s="18" t="s">
        <v>30</v>
      </c>
      <c r="C129" s="9" t="s">
        <v>12</v>
      </c>
      <c r="D129" s="1">
        <v>200</v>
      </c>
      <c r="E129" s="1">
        <v>0.1</v>
      </c>
      <c r="F129" s="1">
        <v>0.1</v>
      </c>
      <c r="G129" s="1">
        <v>11.1</v>
      </c>
      <c r="H129" s="1">
        <v>46</v>
      </c>
      <c r="I129" s="1">
        <v>486</v>
      </c>
    </row>
    <row r="130" spans="1:9" x14ac:dyDescent="0.2">
      <c r="A130" s="87"/>
      <c r="B130" s="29" t="s">
        <v>14</v>
      </c>
      <c r="C130" s="11" t="s">
        <v>12</v>
      </c>
      <c r="D130" s="1">
        <v>60</v>
      </c>
      <c r="E130" s="1">
        <v>4.08</v>
      </c>
      <c r="F130" s="1">
        <v>0.78</v>
      </c>
      <c r="G130" s="1">
        <v>23.88</v>
      </c>
      <c r="H130" s="1">
        <v>156.6</v>
      </c>
      <c r="I130" s="1">
        <v>575</v>
      </c>
    </row>
    <row r="131" spans="1:9" x14ac:dyDescent="0.2">
      <c r="A131" s="42"/>
      <c r="B131" s="29" t="s">
        <v>22</v>
      </c>
      <c r="C131" s="11" t="s">
        <v>12</v>
      </c>
      <c r="D131" s="1">
        <v>60</v>
      </c>
      <c r="E131" s="1">
        <v>4.5</v>
      </c>
      <c r="F131" s="1">
        <v>1.74</v>
      </c>
      <c r="G131" s="1">
        <v>30.84</v>
      </c>
      <c r="H131" s="1">
        <v>168</v>
      </c>
      <c r="I131" s="12">
        <v>576</v>
      </c>
    </row>
    <row r="132" spans="1:9" x14ac:dyDescent="0.2">
      <c r="A132" s="42"/>
      <c r="B132" s="34" t="s">
        <v>8</v>
      </c>
      <c r="C132" s="3"/>
      <c r="D132" s="3">
        <f>D125+D126+D127+D128+D129+D130+D131</f>
        <v>970</v>
      </c>
      <c r="E132" s="3">
        <f>SUM(E126:E131)</f>
        <v>32.880000000000003</v>
      </c>
      <c r="F132" s="3">
        <f>SUM(F126:F131)</f>
        <v>32.970000000000006</v>
      </c>
      <c r="G132" s="3">
        <f>G125+G126+G127+G128+G129+G130+G131</f>
        <v>140.77999999999997</v>
      </c>
      <c r="H132" s="3">
        <f>SUM(H126:H131)</f>
        <v>1196.5999999999999</v>
      </c>
      <c r="I132" s="1"/>
    </row>
    <row r="133" spans="1:9" x14ac:dyDescent="0.2">
      <c r="A133" s="85"/>
      <c r="B133" s="3" t="s">
        <v>35</v>
      </c>
      <c r="C133" s="3"/>
      <c r="D133" s="1"/>
      <c r="E133" s="2"/>
      <c r="F133" s="2"/>
      <c r="G133" s="2"/>
      <c r="H133" s="2"/>
      <c r="I133" s="1"/>
    </row>
    <row r="134" spans="1:9" x14ac:dyDescent="0.2">
      <c r="A134" s="86"/>
      <c r="B134" s="36" t="s">
        <v>31</v>
      </c>
      <c r="C134" s="38" t="s">
        <v>12</v>
      </c>
      <c r="D134" s="1">
        <v>200</v>
      </c>
      <c r="E134" s="1">
        <v>1</v>
      </c>
      <c r="F134" s="1">
        <v>0</v>
      </c>
      <c r="G134" s="1">
        <v>0</v>
      </c>
      <c r="H134" s="1">
        <v>110</v>
      </c>
      <c r="I134" s="1" t="s">
        <v>113</v>
      </c>
    </row>
    <row r="135" spans="1:9" x14ac:dyDescent="0.2">
      <c r="A135" s="87"/>
      <c r="B135" s="36" t="s">
        <v>72</v>
      </c>
      <c r="C135" s="38" t="s">
        <v>12</v>
      </c>
      <c r="D135" s="1">
        <v>60</v>
      </c>
      <c r="E135" s="1">
        <v>0.67</v>
      </c>
      <c r="F135" s="1">
        <v>19.600000000000001</v>
      </c>
      <c r="G135" s="1">
        <v>65.400000000000006</v>
      </c>
      <c r="H135" s="1">
        <v>197.2</v>
      </c>
      <c r="I135" s="1" t="s">
        <v>57</v>
      </c>
    </row>
    <row r="136" spans="1:9" x14ac:dyDescent="0.2">
      <c r="A136" s="1"/>
      <c r="B136" s="29" t="s">
        <v>87</v>
      </c>
      <c r="C136" s="11" t="s">
        <v>12</v>
      </c>
      <c r="D136" s="56">
        <v>150</v>
      </c>
      <c r="E136" s="1">
        <v>0.8</v>
      </c>
      <c r="F136" s="1">
        <v>0.2</v>
      </c>
      <c r="G136" s="1">
        <v>7.5</v>
      </c>
      <c r="H136" s="1">
        <v>104</v>
      </c>
      <c r="I136" s="12">
        <v>82</v>
      </c>
    </row>
    <row r="137" spans="1:9" x14ac:dyDescent="0.2">
      <c r="A137" s="1"/>
      <c r="B137" s="3" t="s">
        <v>9</v>
      </c>
      <c r="C137" s="11"/>
      <c r="D137" s="3">
        <f ca="1">SUM(D133:D158)</f>
        <v>400</v>
      </c>
      <c r="E137" s="3">
        <f>E133+E134+E135</f>
        <v>1.67</v>
      </c>
      <c r="F137" s="3">
        <f>F133+F134+F135</f>
        <v>19.600000000000001</v>
      </c>
      <c r="G137" s="3">
        <f>G134+G135+G136</f>
        <v>72.900000000000006</v>
      </c>
      <c r="H137" s="3">
        <f>H134+H135+H136</f>
        <v>411.2</v>
      </c>
      <c r="I137" s="1"/>
    </row>
    <row r="138" spans="1:9" x14ac:dyDescent="0.2">
      <c r="A138" s="1"/>
      <c r="B138" s="3" t="s">
        <v>10</v>
      </c>
      <c r="C138" s="3"/>
      <c r="D138" s="3">
        <v>1870</v>
      </c>
      <c r="E138" s="3">
        <f>E123+E132+E137</f>
        <v>71.410000000000011</v>
      </c>
      <c r="F138" s="3">
        <f>F123+F132+F137</f>
        <v>71.740000000000009</v>
      </c>
      <c r="G138" s="3">
        <f>G123+G132+G137</f>
        <v>292.44999999999993</v>
      </c>
      <c r="H138" s="3">
        <f>H123+H132+H137</f>
        <v>2327.1499999999996</v>
      </c>
      <c r="I138" s="1"/>
    </row>
    <row r="139" spans="1:9" x14ac:dyDescent="0.2">
      <c r="A139" s="46" t="s">
        <v>65</v>
      </c>
      <c r="B139" s="43" t="s">
        <v>33</v>
      </c>
      <c r="C139" s="43"/>
      <c r="D139" s="47"/>
      <c r="E139" s="47"/>
      <c r="F139" s="47"/>
      <c r="G139" s="47"/>
      <c r="H139" s="47"/>
      <c r="I139" s="46"/>
    </row>
    <row r="140" spans="1:9" x14ac:dyDescent="0.2">
      <c r="A140" s="85" t="s">
        <v>40</v>
      </c>
      <c r="B140" s="18" t="s">
        <v>64</v>
      </c>
      <c r="C140" s="11" t="s">
        <v>12</v>
      </c>
      <c r="D140" s="1">
        <v>200</v>
      </c>
      <c r="E140" s="1">
        <v>17.2</v>
      </c>
      <c r="F140" s="1">
        <v>23.1</v>
      </c>
      <c r="G140" s="1">
        <v>4.26</v>
      </c>
      <c r="H140" s="1">
        <v>336</v>
      </c>
      <c r="I140" s="1">
        <v>268</v>
      </c>
    </row>
    <row r="141" spans="1:9" x14ac:dyDescent="0.2">
      <c r="A141" s="86"/>
      <c r="B141" s="13" t="s">
        <v>32</v>
      </c>
      <c r="C141" s="1" t="s">
        <v>12</v>
      </c>
      <c r="D141" s="54">
        <v>20</v>
      </c>
      <c r="E141" s="1">
        <v>4.6399999999999997</v>
      </c>
      <c r="F141" s="1">
        <v>5.9</v>
      </c>
      <c r="G141" s="1">
        <v>0</v>
      </c>
      <c r="H141" s="1">
        <v>74.599999999999994</v>
      </c>
      <c r="I141" s="12">
        <v>75</v>
      </c>
    </row>
    <row r="142" spans="1:9" x14ac:dyDescent="0.2">
      <c r="A142" s="86"/>
      <c r="B142" s="13" t="s">
        <v>7</v>
      </c>
      <c r="C142" s="1" t="s">
        <v>12</v>
      </c>
      <c r="D142" s="1">
        <v>200</v>
      </c>
      <c r="E142" s="1">
        <v>1.6</v>
      </c>
      <c r="F142" s="1">
        <v>1.3</v>
      </c>
      <c r="G142" s="1">
        <v>11.5</v>
      </c>
      <c r="H142" s="1">
        <v>84</v>
      </c>
      <c r="I142" s="7">
        <v>460</v>
      </c>
    </row>
    <row r="143" spans="1:9" x14ac:dyDescent="0.2">
      <c r="A143" s="86"/>
      <c r="B143" s="29" t="s">
        <v>14</v>
      </c>
      <c r="C143" s="11" t="s">
        <v>12</v>
      </c>
      <c r="D143" s="1">
        <v>60</v>
      </c>
      <c r="E143" s="1">
        <v>4.08</v>
      </c>
      <c r="F143" s="1">
        <v>0.78</v>
      </c>
      <c r="G143" s="1">
        <v>23.88</v>
      </c>
      <c r="H143" s="1">
        <v>156.6</v>
      </c>
      <c r="I143" s="1">
        <v>575</v>
      </c>
    </row>
    <row r="144" spans="1:9" x14ac:dyDescent="0.2">
      <c r="A144" s="87"/>
      <c r="B144" s="29" t="s">
        <v>22</v>
      </c>
      <c r="C144" s="11" t="s">
        <v>12</v>
      </c>
      <c r="D144" s="1">
        <v>60</v>
      </c>
      <c r="E144" s="1">
        <v>4.5</v>
      </c>
      <c r="F144" s="1">
        <v>1.74</v>
      </c>
      <c r="G144" s="1">
        <v>30.84</v>
      </c>
      <c r="H144" s="1">
        <v>168</v>
      </c>
      <c r="I144" s="12">
        <v>576</v>
      </c>
    </row>
    <row r="145" spans="1:9" x14ac:dyDescent="0.2">
      <c r="A145" s="22"/>
      <c r="B145" s="23" t="s">
        <v>0</v>
      </c>
      <c r="C145" s="9"/>
      <c r="D145" s="19">
        <f>SUM(D140:D144)</f>
        <v>540</v>
      </c>
      <c r="E145" s="19">
        <f>SUM(E140:E144)</f>
        <v>32.020000000000003</v>
      </c>
      <c r="F145" s="19">
        <f>SUM(F140:F144)</f>
        <v>32.82</v>
      </c>
      <c r="G145" s="19">
        <f>SUM(G140:G144)</f>
        <v>70.48</v>
      </c>
      <c r="H145" s="19">
        <f>SUM(H140:H144)</f>
        <v>819.2</v>
      </c>
      <c r="I145" s="22"/>
    </row>
    <row r="146" spans="1:9" x14ac:dyDescent="0.2">
      <c r="A146" s="42"/>
      <c r="B146" s="19" t="s">
        <v>34</v>
      </c>
      <c r="C146" s="19"/>
      <c r="D146" s="20"/>
      <c r="E146" s="24"/>
      <c r="F146" s="24"/>
      <c r="G146" s="24"/>
      <c r="H146" s="24"/>
      <c r="I146" s="42"/>
    </row>
    <row r="147" spans="1:9" x14ac:dyDescent="0.2">
      <c r="A147" s="86"/>
      <c r="B147" s="18" t="s">
        <v>79</v>
      </c>
      <c r="C147" s="11" t="s">
        <v>12</v>
      </c>
      <c r="D147" s="1">
        <v>100</v>
      </c>
      <c r="E147" s="1">
        <v>0.9</v>
      </c>
      <c r="F147" s="1">
        <v>6</v>
      </c>
      <c r="G147" s="1">
        <v>2.6</v>
      </c>
      <c r="H147" s="1">
        <v>68</v>
      </c>
      <c r="I147" s="1">
        <v>13</v>
      </c>
    </row>
    <row r="148" spans="1:9" ht="25.5" x14ac:dyDescent="0.2">
      <c r="A148" s="86"/>
      <c r="B148" s="10" t="s">
        <v>59</v>
      </c>
      <c r="C148" s="11" t="s">
        <v>12</v>
      </c>
      <c r="D148" s="67">
        <v>250</v>
      </c>
      <c r="E148" s="67">
        <v>5.04</v>
      </c>
      <c r="F148" s="67">
        <v>2.86</v>
      </c>
      <c r="G148" s="67">
        <v>11.68</v>
      </c>
      <c r="H148" s="67">
        <v>191.3</v>
      </c>
      <c r="I148" s="67">
        <v>113</v>
      </c>
    </row>
    <row r="149" spans="1:9" x14ac:dyDescent="0.2">
      <c r="A149" s="86"/>
      <c r="B149" s="10" t="s">
        <v>97</v>
      </c>
      <c r="C149" s="11" t="s">
        <v>12</v>
      </c>
      <c r="D149" s="1">
        <v>100</v>
      </c>
      <c r="E149" s="1">
        <v>13.7</v>
      </c>
      <c r="F149" s="1">
        <v>2.2999999999999998</v>
      </c>
      <c r="G149" s="1">
        <v>6.7</v>
      </c>
      <c r="H149" s="1">
        <v>115.4</v>
      </c>
      <c r="I149" s="1">
        <v>299</v>
      </c>
    </row>
    <row r="150" spans="1:9" x14ac:dyDescent="0.2">
      <c r="A150" s="86"/>
      <c r="B150" s="29" t="s">
        <v>13</v>
      </c>
      <c r="C150" s="1" t="s">
        <v>12</v>
      </c>
      <c r="D150" s="1">
        <v>180</v>
      </c>
      <c r="E150" s="1">
        <v>8.2799999999999994</v>
      </c>
      <c r="F150" s="1">
        <v>8.4</v>
      </c>
      <c r="G150" s="1">
        <v>37.44</v>
      </c>
      <c r="H150" s="1">
        <v>202.56</v>
      </c>
      <c r="I150" s="1">
        <v>377</v>
      </c>
    </row>
    <row r="151" spans="1:9" x14ac:dyDescent="0.2">
      <c r="A151" s="86"/>
      <c r="B151" s="36" t="s">
        <v>25</v>
      </c>
      <c r="C151" s="9" t="s">
        <v>12</v>
      </c>
      <c r="D151" s="42">
        <v>200</v>
      </c>
      <c r="E151" s="42">
        <v>0.5</v>
      </c>
      <c r="F151" s="42">
        <v>0</v>
      </c>
      <c r="G151" s="42">
        <v>27</v>
      </c>
      <c r="H151" s="42">
        <v>72</v>
      </c>
      <c r="I151" s="42">
        <v>494</v>
      </c>
    </row>
    <row r="152" spans="1:9" x14ac:dyDescent="0.2">
      <c r="A152" s="86"/>
      <c r="B152" s="29" t="s">
        <v>14</v>
      </c>
      <c r="C152" s="11" t="s">
        <v>12</v>
      </c>
      <c r="D152" s="1">
        <v>60</v>
      </c>
      <c r="E152" s="1">
        <v>4.08</v>
      </c>
      <c r="F152" s="1">
        <v>0.78</v>
      </c>
      <c r="G152" s="1">
        <v>23.88</v>
      </c>
      <c r="H152" s="1">
        <v>156.6</v>
      </c>
      <c r="I152" s="1">
        <v>575</v>
      </c>
    </row>
    <row r="153" spans="1:9" x14ac:dyDescent="0.2">
      <c r="A153" s="87"/>
      <c r="B153" s="29" t="s">
        <v>22</v>
      </c>
      <c r="C153" s="11" t="s">
        <v>12</v>
      </c>
      <c r="D153" s="1">
        <v>60</v>
      </c>
      <c r="E153" s="1">
        <v>4.5</v>
      </c>
      <c r="F153" s="1">
        <v>1.74</v>
      </c>
      <c r="G153" s="1">
        <v>30.84</v>
      </c>
      <c r="H153" s="1">
        <v>168</v>
      </c>
      <c r="I153" s="12">
        <v>576</v>
      </c>
    </row>
    <row r="154" spans="1:9" x14ac:dyDescent="0.2">
      <c r="A154" s="42"/>
      <c r="B154" s="28" t="s">
        <v>8</v>
      </c>
      <c r="C154" s="28"/>
      <c r="D154" s="19">
        <f>SUM(D147:D153)</f>
        <v>950</v>
      </c>
      <c r="E154" s="19">
        <f>SUM(E147:E153)</f>
        <v>37</v>
      </c>
      <c r="F154" s="19">
        <f>SUM(F147:F153)</f>
        <v>22.080000000000002</v>
      </c>
      <c r="G154" s="19">
        <f>SUM(G147:G153)</f>
        <v>140.13999999999999</v>
      </c>
      <c r="H154" s="19">
        <f>SUM(H147:H153)</f>
        <v>973.86</v>
      </c>
      <c r="I154" s="42"/>
    </row>
    <row r="155" spans="1:9" x14ac:dyDescent="0.2">
      <c r="A155" s="42"/>
      <c r="B155" s="19" t="s">
        <v>35</v>
      </c>
      <c r="C155" s="19"/>
      <c r="D155" s="42"/>
      <c r="E155" s="26"/>
      <c r="F155" s="26"/>
      <c r="G155" s="26"/>
      <c r="H155" s="25"/>
      <c r="I155" s="42"/>
    </row>
    <row r="156" spans="1:9" x14ac:dyDescent="0.2">
      <c r="A156" s="85"/>
      <c r="B156" s="27" t="s">
        <v>50</v>
      </c>
      <c r="C156" s="9" t="s">
        <v>12</v>
      </c>
      <c r="D156" s="1">
        <v>200</v>
      </c>
      <c r="E156" s="1">
        <v>2.8</v>
      </c>
      <c r="F156" s="1">
        <v>3.2</v>
      </c>
      <c r="G156" s="1">
        <v>9.5</v>
      </c>
      <c r="H156" s="1">
        <v>191</v>
      </c>
      <c r="I156" s="42" t="s">
        <v>45</v>
      </c>
    </row>
    <row r="157" spans="1:9" x14ac:dyDescent="0.2">
      <c r="A157" s="86"/>
      <c r="B157" s="27" t="s">
        <v>114</v>
      </c>
      <c r="C157" s="9" t="s">
        <v>12</v>
      </c>
      <c r="D157" s="1">
        <v>60</v>
      </c>
      <c r="E157" s="1">
        <v>1.76</v>
      </c>
      <c r="F157" s="1">
        <v>11.31</v>
      </c>
      <c r="G157" s="1">
        <v>40.630000000000003</v>
      </c>
      <c r="H157" s="1">
        <v>193.6</v>
      </c>
      <c r="I157" s="42" t="s">
        <v>45</v>
      </c>
    </row>
    <row r="158" spans="1:9" x14ac:dyDescent="0.2">
      <c r="A158" s="87"/>
      <c r="B158" s="29" t="s">
        <v>48</v>
      </c>
      <c r="C158" s="11" t="s">
        <v>12</v>
      </c>
      <c r="D158" s="56">
        <v>200</v>
      </c>
      <c r="E158" s="1">
        <v>0.8</v>
      </c>
      <c r="F158" s="1">
        <v>0.2</v>
      </c>
      <c r="G158" s="1">
        <v>7.5</v>
      </c>
      <c r="H158" s="1">
        <v>112.8</v>
      </c>
      <c r="I158" s="12">
        <v>82</v>
      </c>
    </row>
    <row r="159" spans="1:9" x14ac:dyDescent="0.2">
      <c r="A159" s="27"/>
      <c r="B159" s="28" t="s">
        <v>9</v>
      </c>
      <c r="C159" s="9" t="s">
        <v>12</v>
      </c>
      <c r="D159" s="19">
        <f>SUM(D156:D158)</f>
        <v>460</v>
      </c>
      <c r="E159" s="19">
        <f>SUM(E156:E158)</f>
        <v>5.3599999999999994</v>
      </c>
      <c r="F159" s="19">
        <f>SUM(F156:F158)</f>
        <v>14.71</v>
      </c>
      <c r="G159" s="19">
        <f>SUM(G156:G158)</f>
        <v>57.63</v>
      </c>
      <c r="H159" s="19">
        <f>SUM(H156:H158)</f>
        <v>497.40000000000003</v>
      </c>
      <c r="I159" s="27"/>
    </row>
    <row r="160" spans="1:9" x14ac:dyDescent="0.2">
      <c r="A160" s="27"/>
      <c r="B160" s="28" t="s">
        <v>10</v>
      </c>
      <c r="C160" s="28"/>
      <c r="D160" s="19">
        <f>D145+D154+D159</f>
        <v>1950</v>
      </c>
      <c r="E160" s="19">
        <f>E145+E154+E159</f>
        <v>74.38000000000001</v>
      </c>
      <c r="F160" s="19">
        <f>F145+F154+F159</f>
        <v>69.610000000000014</v>
      </c>
      <c r="G160" s="19">
        <f>G145+G154+G159</f>
        <v>268.25</v>
      </c>
      <c r="H160" s="19">
        <f>H145+H154+H159</f>
        <v>2290.46</v>
      </c>
      <c r="I160" s="27"/>
    </row>
    <row r="161" spans="1:9" x14ac:dyDescent="0.2">
      <c r="A161" s="43" t="s">
        <v>67</v>
      </c>
      <c r="B161" s="43" t="s">
        <v>33</v>
      </c>
      <c r="C161" s="43"/>
      <c r="D161" s="44"/>
      <c r="E161" s="44"/>
      <c r="F161" s="44"/>
      <c r="G161" s="44"/>
      <c r="H161" s="44"/>
      <c r="I161" s="43"/>
    </row>
    <row r="162" spans="1:9" x14ac:dyDescent="0.2">
      <c r="A162" s="91" t="s">
        <v>41</v>
      </c>
      <c r="B162" s="10" t="s">
        <v>98</v>
      </c>
      <c r="C162" s="11" t="s">
        <v>12</v>
      </c>
      <c r="D162" s="1">
        <v>220</v>
      </c>
      <c r="E162" s="1">
        <v>7.9</v>
      </c>
      <c r="F162" s="1">
        <v>7.96</v>
      </c>
      <c r="G162" s="1">
        <v>38.299999999999997</v>
      </c>
      <c r="H162" s="1">
        <v>263.56</v>
      </c>
      <c r="I162" s="1">
        <v>235</v>
      </c>
    </row>
    <row r="163" spans="1:9" x14ac:dyDescent="0.2">
      <c r="A163" s="92"/>
      <c r="B163" s="13" t="s">
        <v>32</v>
      </c>
      <c r="C163" s="11" t="s">
        <v>12</v>
      </c>
      <c r="D163" s="54">
        <v>20</v>
      </c>
      <c r="E163" s="1">
        <v>4.6399999999999997</v>
      </c>
      <c r="F163" s="1">
        <v>5.9</v>
      </c>
      <c r="G163" s="1">
        <v>0</v>
      </c>
      <c r="H163" s="1">
        <v>74.599999999999994</v>
      </c>
      <c r="I163" s="12">
        <v>75</v>
      </c>
    </row>
    <row r="164" spans="1:9" x14ac:dyDescent="0.2">
      <c r="A164" s="92"/>
      <c r="B164" s="13" t="s">
        <v>58</v>
      </c>
      <c r="C164" s="11" t="s">
        <v>12</v>
      </c>
      <c r="D164" s="54">
        <v>10</v>
      </c>
      <c r="E164" s="1">
        <v>0.08</v>
      </c>
      <c r="F164" s="1">
        <v>7.25</v>
      </c>
      <c r="G164" s="1">
        <v>0.13</v>
      </c>
      <c r="H164" s="1">
        <v>86.1</v>
      </c>
      <c r="I164" s="12">
        <v>79</v>
      </c>
    </row>
    <row r="165" spans="1:9" x14ac:dyDescent="0.2">
      <c r="A165" s="92"/>
      <c r="B165" s="39" t="s">
        <v>11</v>
      </c>
      <c r="C165" s="55" t="s">
        <v>12</v>
      </c>
      <c r="D165" s="53">
        <v>200</v>
      </c>
      <c r="E165" s="53">
        <v>3.3</v>
      </c>
      <c r="F165" s="53">
        <v>2.9</v>
      </c>
      <c r="G165" s="53">
        <v>13.8</v>
      </c>
      <c r="H165" s="53">
        <v>104</v>
      </c>
      <c r="I165" s="58">
        <v>462</v>
      </c>
    </row>
    <row r="166" spans="1:9" x14ac:dyDescent="0.2">
      <c r="A166" s="92"/>
      <c r="B166" s="29" t="s">
        <v>14</v>
      </c>
      <c r="C166" s="11" t="s">
        <v>12</v>
      </c>
      <c r="D166" s="1">
        <v>60</v>
      </c>
      <c r="E166" s="1">
        <v>4.08</v>
      </c>
      <c r="F166" s="1">
        <v>0.78</v>
      </c>
      <c r="G166" s="1">
        <v>23.88</v>
      </c>
      <c r="H166" s="1">
        <v>156.6</v>
      </c>
      <c r="I166" s="1">
        <v>575</v>
      </c>
    </row>
    <row r="167" spans="1:9" x14ac:dyDescent="0.2">
      <c r="A167" s="103"/>
      <c r="B167" s="29" t="s">
        <v>22</v>
      </c>
      <c r="C167" s="11" t="s">
        <v>12</v>
      </c>
      <c r="D167" s="1">
        <v>60</v>
      </c>
      <c r="E167" s="1">
        <v>4.5</v>
      </c>
      <c r="F167" s="1">
        <v>1.74</v>
      </c>
      <c r="G167" s="1">
        <v>30.84</v>
      </c>
      <c r="H167" s="1">
        <v>168</v>
      </c>
      <c r="I167" s="12">
        <v>576</v>
      </c>
    </row>
    <row r="168" spans="1:9" x14ac:dyDescent="0.2">
      <c r="A168" s="42"/>
      <c r="B168" s="23" t="s">
        <v>0</v>
      </c>
      <c r="C168" s="9"/>
      <c r="D168" s="77">
        <f>D162+D163+D164+D165+D166+D167</f>
        <v>570</v>
      </c>
      <c r="E168" s="19">
        <f>SUM(E162:E167)</f>
        <v>24.5</v>
      </c>
      <c r="F168" s="19">
        <f>SUM(F162:F167)</f>
        <v>26.529999999999998</v>
      </c>
      <c r="G168" s="19">
        <f>SUM(G162:G167)</f>
        <v>106.95</v>
      </c>
      <c r="H168" s="19">
        <f>SUM(H162:H167)</f>
        <v>852.86</v>
      </c>
      <c r="I168" s="22"/>
    </row>
    <row r="169" spans="1:9" x14ac:dyDescent="0.2">
      <c r="A169" s="88"/>
      <c r="B169" s="19" t="s">
        <v>34</v>
      </c>
      <c r="C169" s="19"/>
      <c r="D169" s="20"/>
      <c r="E169" s="24"/>
      <c r="F169" s="24"/>
      <c r="G169" s="24"/>
      <c r="H169" s="24"/>
      <c r="I169" s="42"/>
    </row>
    <row r="170" spans="1:9" ht="25.5" x14ac:dyDescent="0.2">
      <c r="A170" s="89"/>
      <c r="B170" s="36" t="s">
        <v>52</v>
      </c>
      <c r="C170" s="38" t="s">
        <v>12</v>
      </c>
      <c r="D170" s="56">
        <v>100</v>
      </c>
      <c r="E170" s="67">
        <v>0.9</v>
      </c>
      <c r="F170" s="67">
        <v>5.0999999999999996</v>
      </c>
      <c r="G170" s="67">
        <v>3.6</v>
      </c>
      <c r="H170" s="67">
        <v>98</v>
      </c>
      <c r="I170" s="66">
        <v>18</v>
      </c>
    </row>
    <row r="171" spans="1:9" ht="25.5" x14ac:dyDescent="0.2">
      <c r="A171" s="89"/>
      <c r="B171" s="21" t="s">
        <v>80</v>
      </c>
      <c r="C171" s="9" t="s">
        <v>12</v>
      </c>
      <c r="D171" s="42">
        <v>250</v>
      </c>
      <c r="E171" s="42">
        <v>1.5</v>
      </c>
      <c r="F171" s="42">
        <v>4.5</v>
      </c>
      <c r="G171" s="42">
        <v>3.8</v>
      </c>
      <c r="H171" s="42">
        <v>196.4</v>
      </c>
      <c r="I171" s="42">
        <v>104</v>
      </c>
    </row>
    <row r="172" spans="1:9" x14ac:dyDescent="0.2">
      <c r="A172" s="89"/>
      <c r="B172" s="13" t="s">
        <v>103</v>
      </c>
      <c r="C172" s="38" t="s">
        <v>12</v>
      </c>
      <c r="D172" s="1">
        <v>280</v>
      </c>
      <c r="E172" s="1">
        <v>17.22</v>
      </c>
      <c r="F172" s="1">
        <v>11.48</v>
      </c>
      <c r="G172" s="1">
        <v>34.72</v>
      </c>
      <c r="H172" s="1">
        <v>335.5</v>
      </c>
      <c r="I172" s="57">
        <v>375</v>
      </c>
    </row>
    <row r="173" spans="1:9" x14ac:dyDescent="0.2">
      <c r="A173" s="89"/>
      <c r="B173" s="36" t="s">
        <v>27</v>
      </c>
      <c r="C173" s="9" t="s">
        <v>12</v>
      </c>
      <c r="D173" s="42">
        <v>200</v>
      </c>
      <c r="E173" s="42">
        <v>0.6</v>
      </c>
      <c r="F173" s="42">
        <v>0</v>
      </c>
      <c r="G173" s="42">
        <v>20.100000000000001</v>
      </c>
      <c r="H173" s="42">
        <v>84</v>
      </c>
      <c r="I173" s="42">
        <v>495</v>
      </c>
    </row>
    <row r="174" spans="1:9" x14ac:dyDescent="0.2">
      <c r="A174" s="90"/>
      <c r="B174" s="29" t="s">
        <v>14</v>
      </c>
      <c r="C174" s="11" t="s">
        <v>12</v>
      </c>
      <c r="D174" s="1">
        <v>60</v>
      </c>
      <c r="E174" s="1">
        <v>4.08</v>
      </c>
      <c r="F174" s="1">
        <v>0.78</v>
      </c>
      <c r="G174" s="1">
        <v>23.88</v>
      </c>
      <c r="H174" s="1">
        <v>156.6</v>
      </c>
      <c r="I174" s="1">
        <v>575</v>
      </c>
    </row>
    <row r="175" spans="1:9" x14ac:dyDescent="0.2">
      <c r="A175" s="42"/>
      <c r="B175" s="29" t="s">
        <v>22</v>
      </c>
      <c r="C175" s="11" t="s">
        <v>12</v>
      </c>
      <c r="D175" s="1">
        <v>60</v>
      </c>
      <c r="E175" s="1">
        <v>4.5</v>
      </c>
      <c r="F175" s="1">
        <v>1.74</v>
      </c>
      <c r="G175" s="1">
        <v>30.84</v>
      </c>
      <c r="H175" s="1">
        <v>168</v>
      </c>
      <c r="I175" s="12">
        <v>576</v>
      </c>
    </row>
    <row r="176" spans="1:9" x14ac:dyDescent="0.2">
      <c r="A176" s="85"/>
      <c r="B176" s="28" t="s">
        <v>8</v>
      </c>
      <c r="C176" s="28"/>
      <c r="D176" s="19">
        <f>SUM(D170:D175)</f>
        <v>950</v>
      </c>
      <c r="E176" s="19">
        <f>SUM(E170:E175)</f>
        <v>28.799999999999997</v>
      </c>
      <c r="F176" s="19">
        <f>SUM(F170:F175)</f>
        <v>23.599999999999998</v>
      </c>
      <c r="G176" s="19">
        <f>SUM(G170:G175)</f>
        <v>116.94</v>
      </c>
      <c r="H176" s="19">
        <f>SUM(H170:H175)</f>
        <v>1038.5</v>
      </c>
      <c r="I176" s="42"/>
    </row>
    <row r="177" spans="1:9" x14ac:dyDescent="0.2">
      <c r="A177" s="87"/>
      <c r="B177" s="19" t="s">
        <v>35</v>
      </c>
      <c r="C177" s="19"/>
      <c r="D177" s="42"/>
      <c r="E177" s="26"/>
      <c r="F177" s="26"/>
      <c r="G177" s="26"/>
      <c r="H177" s="25"/>
      <c r="I177" s="42"/>
    </row>
    <row r="178" spans="1:9" x14ac:dyDescent="0.2">
      <c r="A178" s="27"/>
      <c r="B178" s="36" t="s">
        <v>31</v>
      </c>
      <c r="C178" s="38" t="s">
        <v>12</v>
      </c>
      <c r="D178" s="1">
        <v>200</v>
      </c>
      <c r="E178" s="1">
        <v>1</v>
      </c>
      <c r="F178" s="1">
        <v>0</v>
      </c>
      <c r="G178" s="1">
        <v>0</v>
      </c>
      <c r="H178" s="1">
        <v>110</v>
      </c>
      <c r="I178" s="42" t="s">
        <v>45</v>
      </c>
    </row>
    <row r="179" spans="1:9" x14ac:dyDescent="0.2">
      <c r="A179" s="27"/>
      <c r="B179" s="27" t="s">
        <v>94</v>
      </c>
      <c r="C179" s="37" t="s">
        <v>12</v>
      </c>
      <c r="D179" s="1">
        <v>60</v>
      </c>
      <c r="E179" s="1">
        <v>0.67</v>
      </c>
      <c r="F179" s="1">
        <v>19.649999999999999</v>
      </c>
      <c r="G179" s="1">
        <v>65.400000000000006</v>
      </c>
      <c r="H179" s="1">
        <v>172</v>
      </c>
      <c r="I179" s="42" t="s">
        <v>45</v>
      </c>
    </row>
    <row r="180" spans="1:9" x14ac:dyDescent="0.2">
      <c r="A180" s="27"/>
      <c r="B180" s="27" t="s">
        <v>73</v>
      </c>
      <c r="C180" s="9" t="s">
        <v>12</v>
      </c>
      <c r="D180" s="56">
        <v>150</v>
      </c>
      <c r="E180" s="1">
        <v>1.1000000000000001</v>
      </c>
      <c r="F180" s="1">
        <v>0.26</v>
      </c>
      <c r="G180" s="1">
        <v>10</v>
      </c>
      <c r="H180" s="1">
        <v>125</v>
      </c>
      <c r="I180" s="12">
        <v>112</v>
      </c>
    </row>
    <row r="181" spans="1:9" x14ac:dyDescent="0.2">
      <c r="A181" s="27"/>
      <c r="B181" s="3" t="s">
        <v>9</v>
      </c>
      <c r="C181" s="11"/>
      <c r="D181" s="3">
        <f ca="1">SUM(D178:D206)</f>
        <v>400</v>
      </c>
      <c r="E181" s="3">
        <f>E178+E179+E180</f>
        <v>2.77</v>
      </c>
      <c r="F181" s="3">
        <f>F179+F180</f>
        <v>19.91</v>
      </c>
      <c r="G181" s="3">
        <f>G179+G180</f>
        <v>75.400000000000006</v>
      </c>
      <c r="H181" s="3">
        <f>H178+H179+H180</f>
        <v>407</v>
      </c>
      <c r="I181" s="1"/>
    </row>
    <row r="182" spans="1:9" x14ac:dyDescent="0.2">
      <c r="A182" s="27"/>
      <c r="B182" s="3" t="s">
        <v>10</v>
      </c>
      <c r="C182" s="3"/>
      <c r="D182" s="83">
        <v>1920</v>
      </c>
      <c r="E182" s="3">
        <f>E168+E176+E181</f>
        <v>56.07</v>
      </c>
      <c r="F182" s="3">
        <f>F168+F176+F181</f>
        <v>70.039999999999992</v>
      </c>
      <c r="G182" s="3">
        <v>171.9</v>
      </c>
      <c r="H182" s="3">
        <f>H168+H176+H181</f>
        <v>2298.36</v>
      </c>
      <c r="I182" s="1"/>
    </row>
    <row r="183" spans="1:9" x14ac:dyDescent="0.2">
      <c r="A183" s="43" t="s">
        <v>69</v>
      </c>
      <c r="B183" s="43" t="s">
        <v>33</v>
      </c>
      <c r="C183" s="59"/>
      <c r="D183" s="59"/>
      <c r="E183" s="60"/>
      <c r="F183" s="60"/>
      <c r="G183" s="60"/>
      <c r="H183" s="60"/>
      <c r="I183" s="61"/>
    </row>
    <row r="184" spans="1:9" x14ac:dyDescent="0.2">
      <c r="A184" s="85" t="s">
        <v>42</v>
      </c>
      <c r="B184" s="13" t="s">
        <v>107</v>
      </c>
      <c r="C184" s="11" t="s">
        <v>12</v>
      </c>
      <c r="D184" s="42">
        <v>100</v>
      </c>
      <c r="E184" s="42">
        <v>18</v>
      </c>
      <c r="F184" s="42">
        <v>12.67</v>
      </c>
      <c r="G184" s="42">
        <v>10.7</v>
      </c>
      <c r="H184" s="42">
        <v>219.4</v>
      </c>
      <c r="I184" s="12">
        <v>372</v>
      </c>
    </row>
    <row r="185" spans="1:9" x14ac:dyDescent="0.2">
      <c r="A185" s="86"/>
      <c r="B185" s="29" t="s">
        <v>29</v>
      </c>
      <c r="C185" s="1" t="s">
        <v>12</v>
      </c>
      <c r="D185" s="1">
        <v>180</v>
      </c>
      <c r="E185" s="1">
        <v>9.6</v>
      </c>
      <c r="F185" s="1">
        <v>8.8000000000000007</v>
      </c>
      <c r="G185" s="1">
        <v>38.200000000000003</v>
      </c>
      <c r="H185" s="1">
        <v>221.4</v>
      </c>
      <c r="I185" s="1">
        <v>255</v>
      </c>
    </row>
    <row r="186" spans="1:9" x14ac:dyDescent="0.2">
      <c r="A186" s="86"/>
      <c r="B186" s="13" t="s">
        <v>58</v>
      </c>
      <c r="C186" s="11" t="s">
        <v>12</v>
      </c>
      <c r="D186" s="54">
        <v>10</v>
      </c>
      <c r="E186" s="1">
        <v>0.08</v>
      </c>
      <c r="F186" s="1">
        <v>7.25</v>
      </c>
      <c r="G186" s="1">
        <v>0.13</v>
      </c>
      <c r="H186" s="1">
        <v>86.1</v>
      </c>
      <c r="I186" s="12">
        <v>79</v>
      </c>
    </row>
    <row r="187" spans="1:9" x14ac:dyDescent="0.2">
      <c r="A187" s="86"/>
      <c r="B187" s="39" t="s">
        <v>71</v>
      </c>
      <c r="C187" s="55" t="s">
        <v>12</v>
      </c>
      <c r="D187" s="53">
        <v>200</v>
      </c>
      <c r="E187" s="53">
        <v>0.3</v>
      </c>
      <c r="F187" s="53">
        <v>0.1</v>
      </c>
      <c r="G187" s="53">
        <v>9.5</v>
      </c>
      <c r="H187" s="53">
        <v>40</v>
      </c>
      <c r="I187" s="58">
        <v>459</v>
      </c>
    </row>
    <row r="188" spans="1:9" x14ac:dyDescent="0.2">
      <c r="A188" s="86"/>
      <c r="B188" s="29" t="s">
        <v>14</v>
      </c>
      <c r="C188" s="11" t="s">
        <v>12</v>
      </c>
      <c r="D188" s="1">
        <v>60</v>
      </c>
      <c r="E188" s="1">
        <v>4.08</v>
      </c>
      <c r="F188" s="1">
        <v>0.78</v>
      </c>
      <c r="G188" s="1">
        <v>23.88</v>
      </c>
      <c r="H188" s="1">
        <v>156.6</v>
      </c>
      <c r="I188" s="1">
        <v>575</v>
      </c>
    </row>
    <row r="189" spans="1:9" x14ac:dyDescent="0.2">
      <c r="A189" s="86"/>
      <c r="B189" s="29" t="s">
        <v>22</v>
      </c>
      <c r="C189" s="11" t="s">
        <v>12</v>
      </c>
      <c r="D189" s="1">
        <v>60</v>
      </c>
      <c r="E189" s="1">
        <v>4.5</v>
      </c>
      <c r="F189" s="1">
        <v>1.74</v>
      </c>
      <c r="G189" s="1">
        <v>30.84</v>
      </c>
      <c r="H189" s="1">
        <v>168</v>
      </c>
      <c r="I189" s="12">
        <v>576</v>
      </c>
    </row>
    <row r="190" spans="1:9" x14ac:dyDescent="0.2">
      <c r="A190" s="22"/>
      <c r="B190" s="15" t="s">
        <v>0</v>
      </c>
      <c r="C190" s="16"/>
      <c r="D190" s="64">
        <f>SUM(D184:D189)</f>
        <v>610</v>
      </c>
      <c r="E190" s="64">
        <f>SUM(E184:E189)</f>
        <v>36.56</v>
      </c>
      <c r="F190" s="64">
        <f>SUM(F184:F189)</f>
        <v>31.34</v>
      </c>
      <c r="G190" s="64">
        <f>SUM(G184:G189)</f>
        <v>113.25000000000001</v>
      </c>
      <c r="H190" s="64">
        <f>SUM(H184:H189)</f>
        <v>891.5</v>
      </c>
      <c r="I190" s="65"/>
    </row>
    <row r="191" spans="1:9" x14ac:dyDescent="0.2">
      <c r="A191" s="22"/>
      <c r="B191" s="3" t="s">
        <v>34</v>
      </c>
      <c r="C191" s="16"/>
      <c r="D191" s="17"/>
      <c r="E191" s="30"/>
      <c r="F191" s="30"/>
      <c r="G191" s="30"/>
      <c r="H191" s="30"/>
      <c r="I191" s="14"/>
    </row>
    <row r="192" spans="1:9" x14ac:dyDescent="0.2">
      <c r="A192" s="88"/>
      <c r="B192" s="36" t="s">
        <v>102</v>
      </c>
      <c r="C192" s="38" t="s">
        <v>12</v>
      </c>
      <c r="D192" s="56">
        <v>100</v>
      </c>
      <c r="E192" s="67">
        <v>1.9</v>
      </c>
      <c r="F192" s="67">
        <v>5.28</v>
      </c>
      <c r="G192" s="67">
        <v>1.2</v>
      </c>
      <c r="H192" s="67">
        <v>86</v>
      </c>
      <c r="I192" s="66">
        <v>25</v>
      </c>
    </row>
    <row r="193" spans="1:9" ht="25.5" x14ac:dyDescent="0.2">
      <c r="A193" s="89"/>
      <c r="B193" s="21" t="s">
        <v>60</v>
      </c>
      <c r="C193" s="9" t="s">
        <v>12</v>
      </c>
      <c r="D193" s="68">
        <v>250</v>
      </c>
      <c r="E193" s="68">
        <v>5.0999999999999996</v>
      </c>
      <c r="F193" s="68">
        <v>8.8000000000000007</v>
      </c>
      <c r="G193" s="68">
        <v>17.600000000000001</v>
      </c>
      <c r="H193" s="68">
        <v>183.1</v>
      </c>
      <c r="I193" s="68">
        <v>100</v>
      </c>
    </row>
    <row r="194" spans="1:9" x14ac:dyDescent="0.2">
      <c r="A194" s="89"/>
      <c r="B194" s="39" t="s">
        <v>37</v>
      </c>
      <c r="C194" s="37" t="s">
        <v>12</v>
      </c>
      <c r="D194" s="42">
        <v>100</v>
      </c>
      <c r="E194" s="42">
        <v>9.5</v>
      </c>
      <c r="F194" s="42">
        <v>12.38</v>
      </c>
      <c r="G194" s="42">
        <v>2.4</v>
      </c>
      <c r="H194" s="42">
        <v>146.30000000000001</v>
      </c>
      <c r="I194" s="42">
        <v>367</v>
      </c>
    </row>
    <row r="195" spans="1:9" x14ac:dyDescent="0.2">
      <c r="A195" s="89"/>
      <c r="B195" s="35" t="s">
        <v>24</v>
      </c>
      <c r="C195" s="37" t="s">
        <v>12</v>
      </c>
      <c r="D195" s="42">
        <v>180</v>
      </c>
      <c r="E195" s="42">
        <v>1.2</v>
      </c>
      <c r="F195" s="42">
        <v>7.56</v>
      </c>
      <c r="G195" s="42">
        <v>45.24</v>
      </c>
      <c r="H195" s="42">
        <v>361.3</v>
      </c>
      <c r="I195" s="42">
        <v>202</v>
      </c>
    </row>
    <row r="196" spans="1:9" x14ac:dyDescent="0.2">
      <c r="A196" s="89"/>
      <c r="B196" s="36" t="s">
        <v>68</v>
      </c>
      <c r="C196" s="9" t="s">
        <v>12</v>
      </c>
      <c r="D196" s="42">
        <v>200</v>
      </c>
      <c r="E196" s="42">
        <v>0.67</v>
      </c>
      <c r="F196" s="42">
        <v>0.27</v>
      </c>
      <c r="G196" s="42">
        <v>18.3</v>
      </c>
      <c r="H196" s="42">
        <v>78</v>
      </c>
      <c r="I196" s="42">
        <v>496</v>
      </c>
    </row>
    <row r="197" spans="1:9" x14ac:dyDescent="0.2">
      <c r="A197" s="90"/>
      <c r="B197" s="29" t="s">
        <v>14</v>
      </c>
      <c r="C197" s="11" t="s">
        <v>12</v>
      </c>
      <c r="D197" s="1">
        <v>60</v>
      </c>
      <c r="E197" s="1">
        <v>4.08</v>
      </c>
      <c r="F197" s="1">
        <v>0.78</v>
      </c>
      <c r="G197" s="1">
        <v>23.88</v>
      </c>
      <c r="H197" s="1">
        <v>156.6</v>
      </c>
      <c r="I197" s="1">
        <v>575</v>
      </c>
    </row>
    <row r="198" spans="1:9" x14ac:dyDescent="0.2">
      <c r="A198" s="42"/>
      <c r="B198" s="29" t="s">
        <v>22</v>
      </c>
      <c r="C198" s="11" t="s">
        <v>12</v>
      </c>
      <c r="D198" s="1">
        <v>60</v>
      </c>
      <c r="E198" s="1">
        <v>4.5</v>
      </c>
      <c r="F198" s="1">
        <v>1.74</v>
      </c>
      <c r="G198" s="1">
        <v>30.84</v>
      </c>
      <c r="H198" s="1">
        <v>168</v>
      </c>
      <c r="I198" s="12">
        <v>576</v>
      </c>
    </row>
    <row r="199" spans="1:9" x14ac:dyDescent="0.2">
      <c r="A199" s="42"/>
      <c r="B199" s="28" t="s">
        <v>8</v>
      </c>
      <c r="C199" s="28"/>
      <c r="D199" s="19">
        <f>D192+D193+D194+D195+D196+D197+D198</f>
        <v>950</v>
      </c>
      <c r="E199" s="19">
        <f>SUM(E193:E198)</f>
        <v>25.049999999999997</v>
      </c>
      <c r="F199" s="19">
        <f>SUM(F193:F198)</f>
        <v>31.529999999999998</v>
      </c>
      <c r="G199" s="19">
        <f>SUM(G193:G198)</f>
        <v>138.26</v>
      </c>
      <c r="H199" s="19">
        <f>SUM(H193:H198)</f>
        <v>1093.3000000000002</v>
      </c>
      <c r="I199" s="42"/>
    </row>
    <row r="200" spans="1:9" x14ac:dyDescent="0.2">
      <c r="A200" s="42"/>
      <c r="B200" s="3" t="s">
        <v>35</v>
      </c>
      <c r="C200" s="3"/>
      <c r="D200" s="18"/>
      <c r="E200" s="2"/>
      <c r="F200" s="2"/>
      <c r="G200" s="2"/>
      <c r="H200" s="2"/>
      <c r="I200" s="1"/>
    </row>
    <row r="201" spans="1:9" x14ac:dyDescent="0.2">
      <c r="A201" s="85"/>
      <c r="B201" s="27" t="s">
        <v>50</v>
      </c>
      <c r="C201" s="9" t="s">
        <v>12</v>
      </c>
      <c r="D201" s="1">
        <v>200</v>
      </c>
      <c r="E201" s="1">
        <v>2.8</v>
      </c>
      <c r="F201" s="1">
        <v>3.2</v>
      </c>
      <c r="G201" s="1">
        <v>9.5</v>
      </c>
      <c r="H201" s="1">
        <v>191</v>
      </c>
      <c r="I201" s="42" t="s">
        <v>57</v>
      </c>
    </row>
    <row r="202" spans="1:9" x14ac:dyDescent="0.2">
      <c r="A202" s="86"/>
      <c r="B202" s="18" t="s">
        <v>53</v>
      </c>
      <c r="C202" s="37" t="s">
        <v>12</v>
      </c>
      <c r="D202" s="1">
        <v>60</v>
      </c>
      <c r="E202" s="1">
        <v>1.54</v>
      </c>
      <c r="F202" s="1">
        <v>9.9</v>
      </c>
      <c r="G202" s="1">
        <v>35.6</v>
      </c>
      <c r="H202" s="1">
        <v>109.7</v>
      </c>
      <c r="I202" s="52" t="s">
        <v>57</v>
      </c>
    </row>
    <row r="203" spans="1:9" x14ac:dyDescent="0.2">
      <c r="A203" s="87"/>
      <c r="B203" s="41" t="s">
        <v>86</v>
      </c>
      <c r="C203" s="38" t="s">
        <v>12</v>
      </c>
      <c r="D203" s="56">
        <v>150</v>
      </c>
      <c r="E203" s="1">
        <v>0.8</v>
      </c>
      <c r="F203" s="1">
        <v>0.2</v>
      </c>
      <c r="G203" s="1">
        <v>7.5</v>
      </c>
      <c r="H203" s="1">
        <v>94</v>
      </c>
      <c r="I203" s="12">
        <v>82</v>
      </c>
    </row>
    <row r="204" spans="1:9" x14ac:dyDescent="0.2">
      <c r="A204" s="27"/>
      <c r="B204" s="4" t="s">
        <v>9</v>
      </c>
      <c r="C204" s="40"/>
      <c r="D204" s="3">
        <f>SUM(D201:D203)</f>
        <v>410</v>
      </c>
      <c r="E204" s="3">
        <f>SUM(E201:E203)</f>
        <v>5.14</v>
      </c>
      <c r="F204" s="3">
        <f t="shared" ref="F204:G204" si="2">SUM(F201:F203)</f>
        <v>13.3</v>
      </c>
      <c r="G204" s="3">
        <f t="shared" si="2"/>
        <v>52.6</v>
      </c>
      <c r="H204" s="3">
        <f>H201+H202+H203</f>
        <v>394.7</v>
      </c>
      <c r="I204" s="18"/>
    </row>
    <row r="205" spans="1:9" x14ac:dyDescent="0.2">
      <c r="A205" s="18"/>
      <c r="B205" s="4" t="s">
        <v>10</v>
      </c>
      <c r="C205" s="4"/>
      <c r="D205" s="3">
        <f>D190+D199+D204</f>
        <v>1970</v>
      </c>
      <c r="E205" s="3">
        <f>E190+E198+E204</f>
        <v>46.2</v>
      </c>
      <c r="F205" s="3">
        <f>F190+F198+F204</f>
        <v>46.379999999999995</v>
      </c>
      <c r="G205" s="3">
        <f>G190+G198+G204</f>
        <v>196.69</v>
      </c>
      <c r="H205" s="3">
        <f>H190+H199+H204</f>
        <v>2379.5</v>
      </c>
      <c r="I205" s="18"/>
    </row>
    <row r="206" spans="1:9" x14ac:dyDescent="0.2">
      <c r="A206" s="43" t="s">
        <v>70</v>
      </c>
      <c r="B206" s="43" t="s">
        <v>33</v>
      </c>
      <c r="C206" s="43"/>
      <c r="D206" s="44"/>
      <c r="E206" s="44"/>
      <c r="F206" s="44"/>
      <c r="G206" s="44"/>
      <c r="H206" s="44"/>
      <c r="I206" s="43"/>
    </row>
    <row r="207" spans="1:9" x14ac:dyDescent="0.2">
      <c r="A207" s="88" t="s">
        <v>43</v>
      </c>
      <c r="B207" s="73" t="s">
        <v>81</v>
      </c>
      <c r="C207" s="74" t="s">
        <v>12</v>
      </c>
      <c r="D207" s="75">
        <v>220</v>
      </c>
      <c r="E207" s="76">
        <v>9</v>
      </c>
      <c r="F207" s="76">
        <v>9.6999999999999993</v>
      </c>
      <c r="G207" s="76">
        <v>31</v>
      </c>
      <c r="H207" s="76">
        <v>236</v>
      </c>
      <c r="I207" s="82">
        <v>212</v>
      </c>
    </row>
    <row r="208" spans="1:9" x14ac:dyDescent="0.2">
      <c r="A208" s="89"/>
      <c r="B208" s="18" t="s">
        <v>23</v>
      </c>
      <c r="C208" s="11" t="s">
        <v>12</v>
      </c>
      <c r="D208" s="1">
        <v>60</v>
      </c>
      <c r="E208" s="1">
        <v>5.0999999999999996</v>
      </c>
      <c r="F208" s="1">
        <v>4.5999999999999996</v>
      </c>
      <c r="G208" s="1">
        <v>0.3</v>
      </c>
      <c r="H208" s="1">
        <v>94.5</v>
      </c>
      <c r="I208" s="63">
        <v>300</v>
      </c>
    </row>
    <row r="209" spans="1:9" x14ac:dyDescent="0.2">
      <c r="A209" s="89"/>
      <c r="B209" s="13" t="s">
        <v>32</v>
      </c>
      <c r="C209" s="11" t="s">
        <v>12</v>
      </c>
      <c r="D209" s="54">
        <v>20</v>
      </c>
      <c r="E209" s="1">
        <v>4.6399999999999997</v>
      </c>
      <c r="F209" s="1">
        <v>5.9</v>
      </c>
      <c r="G209" s="1">
        <v>0</v>
      </c>
      <c r="H209" s="1">
        <v>74.599999999999994</v>
      </c>
      <c r="I209" s="12">
        <v>75</v>
      </c>
    </row>
    <row r="210" spans="1:9" x14ac:dyDescent="0.2">
      <c r="A210" s="89"/>
      <c r="B210" s="13" t="s">
        <v>7</v>
      </c>
      <c r="C210" s="11" t="s">
        <v>12</v>
      </c>
      <c r="D210" s="1">
        <v>200</v>
      </c>
      <c r="E210" s="1">
        <v>2.8</v>
      </c>
      <c r="F210" s="1">
        <v>2.5</v>
      </c>
      <c r="G210" s="1">
        <v>13.6</v>
      </c>
      <c r="H210" s="1">
        <v>98</v>
      </c>
      <c r="I210" s="63">
        <v>465</v>
      </c>
    </row>
    <row r="211" spans="1:9" x14ac:dyDescent="0.2">
      <c r="A211" s="89"/>
      <c r="B211" s="29" t="s">
        <v>14</v>
      </c>
      <c r="C211" s="11" t="s">
        <v>12</v>
      </c>
      <c r="D211" s="1">
        <v>60</v>
      </c>
      <c r="E211" s="1">
        <v>4.08</v>
      </c>
      <c r="F211" s="1">
        <v>0.78</v>
      </c>
      <c r="G211" s="1">
        <v>23.88</v>
      </c>
      <c r="H211" s="1">
        <v>156.6</v>
      </c>
      <c r="I211" s="1">
        <v>575</v>
      </c>
    </row>
    <row r="212" spans="1:9" x14ac:dyDescent="0.2">
      <c r="A212" s="81"/>
      <c r="B212" s="29" t="s">
        <v>22</v>
      </c>
      <c r="C212" s="11" t="s">
        <v>12</v>
      </c>
      <c r="D212" s="1">
        <v>60</v>
      </c>
      <c r="E212" s="1">
        <v>4.5</v>
      </c>
      <c r="F212" s="1">
        <v>1.74</v>
      </c>
      <c r="G212" s="1">
        <v>30.84</v>
      </c>
      <c r="H212" s="1">
        <v>168</v>
      </c>
      <c r="I212" s="12">
        <v>576</v>
      </c>
    </row>
    <row r="213" spans="1:9" x14ac:dyDescent="0.2">
      <c r="A213" s="22"/>
      <c r="B213" s="23" t="s">
        <v>0</v>
      </c>
      <c r="C213" s="9"/>
      <c r="D213" s="77">
        <f>D207+D208+D209+D210+D211+D212</f>
        <v>620</v>
      </c>
      <c r="E213" s="19">
        <f>SUM(E207:E211)</f>
        <v>25.619999999999997</v>
      </c>
      <c r="F213" s="19">
        <f>SUM(F207:F211)</f>
        <v>23.48</v>
      </c>
      <c r="G213" s="19">
        <f>SUM(G207:G211)</f>
        <v>68.78</v>
      </c>
      <c r="H213" s="64">
        <f>SUM(H207:H212)</f>
        <v>827.7</v>
      </c>
      <c r="I213" s="22"/>
    </row>
    <row r="214" spans="1:9" x14ac:dyDescent="0.2">
      <c r="A214" s="42"/>
      <c r="B214" s="19" t="s">
        <v>34</v>
      </c>
      <c r="C214" s="19"/>
      <c r="D214" s="35"/>
      <c r="E214" s="25"/>
      <c r="F214" s="25"/>
      <c r="G214" s="25"/>
      <c r="H214" s="25"/>
      <c r="I214" s="42"/>
    </row>
    <row r="215" spans="1:9" x14ac:dyDescent="0.2">
      <c r="A215" s="85"/>
      <c r="B215" s="21" t="s">
        <v>76</v>
      </c>
      <c r="C215" s="11" t="s">
        <v>12</v>
      </c>
      <c r="D215" s="1">
        <v>100</v>
      </c>
      <c r="E215" s="1">
        <v>1.45</v>
      </c>
      <c r="F215" s="1">
        <v>6</v>
      </c>
      <c r="G215" s="1">
        <v>8.4</v>
      </c>
      <c r="H215" s="1">
        <v>94</v>
      </c>
      <c r="I215" s="1">
        <v>1</v>
      </c>
    </row>
    <row r="216" spans="1:9" ht="25.5" x14ac:dyDescent="0.2">
      <c r="A216" s="86"/>
      <c r="B216" s="21" t="s">
        <v>93</v>
      </c>
      <c r="C216" s="9" t="s">
        <v>12</v>
      </c>
      <c r="D216" s="68">
        <v>250</v>
      </c>
      <c r="E216" s="68">
        <v>2.9</v>
      </c>
      <c r="F216" s="68">
        <v>4.1500000000000004</v>
      </c>
      <c r="G216" s="68">
        <v>12.2</v>
      </c>
      <c r="H216" s="68">
        <v>108</v>
      </c>
      <c r="I216" s="68">
        <v>129</v>
      </c>
    </row>
    <row r="217" spans="1:9" x14ac:dyDescent="0.2">
      <c r="A217" s="86"/>
      <c r="B217" s="13" t="s">
        <v>104</v>
      </c>
      <c r="C217" s="11" t="s">
        <v>12</v>
      </c>
      <c r="D217" s="1">
        <v>280</v>
      </c>
      <c r="E217" s="1">
        <v>22.56</v>
      </c>
      <c r="F217" s="1">
        <v>17.16</v>
      </c>
      <c r="G217" s="1">
        <v>22.9</v>
      </c>
      <c r="H217" s="1">
        <v>528.6</v>
      </c>
      <c r="I217" s="1">
        <v>328</v>
      </c>
    </row>
    <row r="218" spans="1:9" x14ac:dyDescent="0.2">
      <c r="A218" s="86"/>
      <c r="B218" s="36" t="s">
        <v>75</v>
      </c>
      <c r="C218" s="9" t="s">
        <v>12</v>
      </c>
      <c r="D218" s="42">
        <v>200</v>
      </c>
      <c r="E218" s="42">
        <v>0.6</v>
      </c>
      <c r="F218" s="42">
        <v>0</v>
      </c>
      <c r="G218" s="42">
        <v>9.6999999999999993</v>
      </c>
      <c r="H218" s="42">
        <v>40</v>
      </c>
      <c r="I218" s="42">
        <v>494</v>
      </c>
    </row>
    <row r="219" spans="1:9" x14ac:dyDescent="0.2">
      <c r="A219" s="86"/>
      <c r="B219" s="29" t="s">
        <v>14</v>
      </c>
      <c r="C219" s="11" t="s">
        <v>12</v>
      </c>
      <c r="D219" s="1">
        <v>60</v>
      </c>
      <c r="E219" s="1">
        <v>4.08</v>
      </c>
      <c r="F219" s="1">
        <v>0.78</v>
      </c>
      <c r="G219" s="1">
        <v>23.88</v>
      </c>
      <c r="H219" s="1">
        <v>156.6</v>
      </c>
      <c r="I219" s="1">
        <v>575</v>
      </c>
    </row>
    <row r="220" spans="1:9" x14ac:dyDescent="0.2">
      <c r="A220" s="86"/>
      <c r="B220" s="29" t="s">
        <v>22</v>
      </c>
      <c r="C220" s="11" t="s">
        <v>12</v>
      </c>
      <c r="D220" s="1">
        <v>60</v>
      </c>
      <c r="E220" s="1">
        <v>4.5</v>
      </c>
      <c r="F220" s="1">
        <v>1.74</v>
      </c>
      <c r="G220" s="1">
        <v>30.84</v>
      </c>
      <c r="H220" s="1">
        <v>168</v>
      </c>
      <c r="I220" s="12">
        <v>576</v>
      </c>
    </row>
    <row r="221" spans="1:9" x14ac:dyDescent="0.2">
      <c r="A221" s="87"/>
      <c r="B221" s="28" t="s">
        <v>8</v>
      </c>
      <c r="C221" s="28"/>
      <c r="D221" s="19">
        <f>SUM(D215:D220)</f>
        <v>950</v>
      </c>
      <c r="E221" s="19">
        <f>SUM(E215:E220)</f>
        <v>36.089999999999996</v>
      </c>
      <c r="F221" s="19">
        <f>SUM(F215:F220)</f>
        <v>29.830000000000002</v>
      </c>
      <c r="G221" s="19">
        <f>SUM(G215:G220)</f>
        <v>107.92</v>
      </c>
      <c r="H221" s="19">
        <f>SUM(H215:H220)</f>
        <v>1095.2</v>
      </c>
      <c r="I221" s="42"/>
    </row>
    <row r="222" spans="1:9" x14ac:dyDescent="0.2">
      <c r="A222" s="42"/>
      <c r="B222" s="19" t="s">
        <v>35</v>
      </c>
      <c r="C222" s="19"/>
      <c r="D222" s="27"/>
      <c r="E222" s="25"/>
      <c r="F222" s="25"/>
      <c r="G222" s="25"/>
      <c r="H222" s="25"/>
      <c r="I222" s="42"/>
    </row>
    <row r="223" spans="1:9" x14ac:dyDescent="0.2">
      <c r="A223" s="42"/>
      <c r="B223" s="36" t="s">
        <v>54</v>
      </c>
      <c r="C223" s="38" t="s">
        <v>12</v>
      </c>
      <c r="D223" s="1">
        <v>200</v>
      </c>
      <c r="E223" s="1">
        <v>1</v>
      </c>
      <c r="F223" s="1">
        <v>0</v>
      </c>
      <c r="G223" s="1">
        <v>0</v>
      </c>
      <c r="H223" s="1">
        <v>168</v>
      </c>
      <c r="I223" s="42" t="s">
        <v>45</v>
      </c>
    </row>
    <row r="224" spans="1:9" x14ac:dyDescent="0.2">
      <c r="A224" s="85"/>
      <c r="B224" s="27" t="s">
        <v>89</v>
      </c>
      <c r="C224" s="37" t="s">
        <v>12</v>
      </c>
      <c r="D224" s="1">
        <v>60</v>
      </c>
      <c r="E224" s="1">
        <v>0.6</v>
      </c>
      <c r="F224" s="1">
        <v>17.399999999999999</v>
      </c>
      <c r="G224" s="1">
        <v>58.1</v>
      </c>
      <c r="H224" s="1">
        <v>106.2</v>
      </c>
      <c r="I224" s="42" t="s">
        <v>45</v>
      </c>
    </row>
    <row r="225" spans="1:9" x14ac:dyDescent="0.2">
      <c r="A225" s="86"/>
      <c r="B225" s="27" t="s">
        <v>88</v>
      </c>
      <c r="C225" s="9" t="s">
        <v>12</v>
      </c>
      <c r="D225" s="56">
        <v>150</v>
      </c>
      <c r="E225" s="1">
        <v>9</v>
      </c>
      <c r="F225" s="1">
        <v>0.2</v>
      </c>
      <c r="G225" s="1">
        <v>7.5</v>
      </c>
      <c r="H225" s="1">
        <v>104</v>
      </c>
      <c r="I225" s="12">
        <v>82</v>
      </c>
    </row>
    <row r="226" spans="1:9" x14ac:dyDescent="0.2">
      <c r="A226" s="27"/>
      <c r="B226" s="28" t="s">
        <v>9</v>
      </c>
      <c r="C226" s="28"/>
      <c r="D226" s="19">
        <f>D223+D224+D225</f>
        <v>410</v>
      </c>
      <c r="E226" s="19">
        <f>SUM(E224:E225)</f>
        <v>9.6</v>
      </c>
      <c r="F226" s="19">
        <f>SUM(F224:F225)</f>
        <v>17.599999999999998</v>
      </c>
      <c r="G226" s="19">
        <f>SUM(G224:G225)</f>
        <v>65.599999999999994</v>
      </c>
      <c r="H226" s="19">
        <f>H223+H224+H225</f>
        <v>378.2</v>
      </c>
      <c r="I226" s="27"/>
    </row>
    <row r="227" spans="1:9" x14ac:dyDescent="0.2">
      <c r="A227" s="27"/>
      <c r="B227" s="28" t="s">
        <v>10</v>
      </c>
      <c r="C227" s="28"/>
      <c r="D227" s="77">
        <f>D213+D221+D226</f>
        <v>1980</v>
      </c>
      <c r="E227" s="19">
        <f>E213+E222+E226</f>
        <v>35.22</v>
      </c>
      <c r="F227" s="19">
        <f>F213+F222+F226</f>
        <v>41.08</v>
      </c>
      <c r="G227" s="19">
        <f>G213+G222+G226</f>
        <v>134.38</v>
      </c>
      <c r="H227" s="19">
        <f>H213+H221+H226</f>
        <v>2301.1</v>
      </c>
      <c r="I227" s="27"/>
    </row>
  </sheetData>
  <mergeCells count="38">
    <mergeCell ref="A97:A101"/>
    <mergeCell ref="A104:A109"/>
    <mergeCell ref="A112:A114"/>
    <mergeCell ref="A1:I1"/>
    <mergeCell ref="A3:A4"/>
    <mergeCell ref="B3:B4"/>
    <mergeCell ref="C3:D4"/>
    <mergeCell ref="E3:G3"/>
    <mergeCell ref="H3:H4"/>
    <mergeCell ref="I3:I4"/>
    <mergeCell ref="A47:A49"/>
    <mergeCell ref="A53:A57"/>
    <mergeCell ref="A59:A64"/>
    <mergeCell ref="A67:A68"/>
    <mergeCell ref="A75:A80"/>
    <mergeCell ref="A83:A88"/>
    <mergeCell ref="A91:A93"/>
    <mergeCell ref="A38:A44"/>
    <mergeCell ref="A2:I2"/>
    <mergeCell ref="A30:A35"/>
    <mergeCell ref="A6:A11"/>
    <mergeCell ref="A15:A20"/>
    <mergeCell ref="A23:A25"/>
    <mergeCell ref="A118:A122"/>
    <mergeCell ref="A125:A130"/>
    <mergeCell ref="A133:A135"/>
    <mergeCell ref="A140:A144"/>
    <mergeCell ref="A147:A153"/>
    <mergeCell ref="A156:A158"/>
    <mergeCell ref="A162:A167"/>
    <mergeCell ref="A169:A174"/>
    <mergeCell ref="A176:A177"/>
    <mergeCell ref="A184:A189"/>
    <mergeCell ref="A192:A197"/>
    <mergeCell ref="A201:A203"/>
    <mergeCell ref="A207:A211"/>
    <mergeCell ref="A215:A221"/>
    <mergeCell ref="A224:A225"/>
  </mergeCells>
  <phoneticPr fontId="5" type="noConversion"/>
  <pageMargins left="0.15748031496062992" right="0.15748031496062992" top="0.39370078740157483" bottom="0.39370078740157483" header="0.51181102362204722" footer="0.51181102362204722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</vt:lpstr>
      <vt:lpstr>12+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Админ</cp:lastModifiedBy>
  <cp:lastPrinted>2026-05-18T09:48:43Z</cp:lastPrinted>
  <dcterms:created xsi:type="dcterms:W3CDTF">2017-12-27T06:34:06Z</dcterms:created>
  <dcterms:modified xsi:type="dcterms:W3CDTF">2026-05-24T18:47:18Z</dcterms:modified>
</cp:coreProperties>
</file>